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S:\Public Reporting\FY21 Releases\2020\COVID-19 Elective Service Impact\Excel\"/>
    </mc:Choice>
  </mc:AlternateContent>
  <xr:revisionPtr revIDLastSave="0" documentId="13_ncr:1_{1077044D-E92B-43CB-B723-F8D4D85D28ED}" xr6:coauthVersionLast="36" xr6:coauthVersionMax="36" xr10:uidLastSave="{00000000-0000-0000-0000-000000000000}"/>
  <bookViews>
    <workbookView xWindow="0" yWindow="0" windowWidth="19200" windowHeight="6350" firstSheet="1" activeTab="3" xr2:uid="{00000000-000D-0000-FFFF-FFFF00000000}"/>
  </bookViews>
  <sheets>
    <sheet name="Overview and Results" sheetId="1" r:id="rId1"/>
    <sheet name="Methodology" sheetId="2" r:id="rId2"/>
    <sheet name="Services by Category" sheetId="3" r:id="rId3"/>
    <sheet name="Results not incl CAH" sheetId="4" r:id="rId4"/>
    <sheet name="Results Critical Access only" sheetId="5" r:id="rId5"/>
  </sheets>
  <definedNames>
    <definedName name="_xlnm.Print_Area" localSheetId="3">'Results not incl CAH'!$A$3:$AF$47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1" i="4" l="1"/>
  <c r="AF28" i="5" l="1"/>
  <c r="AF164" i="5"/>
  <c r="AE164" i="5"/>
  <c r="AD164" i="5"/>
  <c r="AC164" i="5"/>
  <c r="AB164" i="5"/>
  <c r="AA164" i="5"/>
  <c r="Z164" i="5"/>
  <c r="Y164" i="5"/>
  <c r="U164" i="5"/>
  <c r="T164" i="5"/>
  <c r="S164" i="5"/>
  <c r="R164" i="5"/>
  <c r="Q164" i="5"/>
  <c r="P164" i="5"/>
  <c r="O164" i="5"/>
  <c r="N164" i="5"/>
  <c r="J164" i="5"/>
  <c r="I164" i="5"/>
  <c r="H164" i="5"/>
  <c r="G164" i="5"/>
  <c r="F164" i="5"/>
  <c r="E164" i="5"/>
  <c r="D164" i="5"/>
  <c r="C164" i="5"/>
  <c r="AF156" i="5"/>
  <c r="AE156" i="5"/>
  <c r="AD156" i="5"/>
  <c r="AC156" i="5"/>
  <c r="AB156" i="5"/>
  <c r="AA156" i="5"/>
  <c r="Z156" i="5"/>
  <c r="Y156" i="5"/>
  <c r="U156" i="5"/>
  <c r="T156" i="5"/>
  <c r="S156" i="5"/>
  <c r="R156" i="5"/>
  <c r="Q156" i="5"/>
  <c r="P156" i="5"/>
  <c r="O156" i="5"/>
  <c r="N156" i="5"/>
  <c r="J156" i="5"/>
  <c r="I156" i="5"/>
  <c r="H156" i="5"/>
  <c r="G156" i="5"/>
  <c r="F156" i="5"/>
  <c r="E156" i="5"/>
  <c r="D156" i="5"/>
  <c r="C156" i="5"/>
  <c r="U147" i="5"/>
  <c r="T147" i="5"/>
  <c r="S147" i="5"/>
  <c r="R147" i="5"/>
  <c r="Q147" i="5"/>
  <c r="P147" i="5"/>
  <c r="O147" i="5"/>
  <c r="N147" i="5"/>
  <c r="J147" i="5"/>
  <c r="I147" i="5"/>
  <c r="H147" i="5"/>
  <c r="G147" i="5"/>
  <c r="F147" i="5"/>
  <c r="E147" i="5"/>
  <c r="D147" i="5"/>
  <c r="C147" i="5"/>
  <c r="AF139" i="5"/>
  <c r="AE139" i="5"/>
  <c r="AD139" i="5"/>
  <c r="AC139" i="5"/>
  <c r="AB139" i="5"/>
  <c r="AA139" i="5"/>
  <c r="Z139" i="5"/>
  <c r="Y139" i="5"/>
  <c r="U139" i="5"/>
  <c r="T139" i="5"/>
  <c r="S139" i="5"/>
  <c r="R139" i="5"/>
  <c r="Q139" i="5"/>
  <c r="P139" i="5"/>
  <c r="O139" i="5"/>
  <c r="N139" i="5"/>
  <c r="J139" i="5"/>
  <c r="I139" i="5"/>
  <c r="H139" i="5"/>
  <c r="G139" i="5"/>
  <c r="F139" i="5"/>
  <c r="E139" i="5"/>
  <c r="D139" i="5"/>
  <c r="C139" i="5"/>
  <c r="AF128" i="5"/>
  <c r="AE128" i="5"/>
  <c r="AD128" i="5"/>
  <c r="AC128" i="5"/>
  <c r="AB128" i="5"/>
  <c r="AA128" i="5"/>
  <c r="Z128" i="5"/>
  <c r="Y128" i="5"/>
  <c r="U128" i="5"/>
  <c r="T128" i="5"/>
  <c r="S128" i="5"/>
  <c r="R128" i="5"/>
  <c r="Q128" i="5"/>
  <c r="P128" i="5"/>
  <c r="O128" i="5"/>
  <c r="N128" i="5"/>
  <c r="J128" i="5"/>
  <c r="I128" i="5"/>
  <c r="H128" i="5"/>
  <c r="G128" i="5"/>
  <c r="F128" i="5"/>
  <c r="E128" i="5"/>
  <c r="D128" i="5"/>
  <c r="C128" i="5"/>
  <c r="AF119" i="5"/>
  <c r="AE119" i="5"/>
  <c r="AD119" i="5"/>
  <c r="AC119" i="5"/>
  <c r="AB119" i="5"/>
  <c r="AA119" i="5"/>
  <c r="Z119" i="5"/>
  <c r="Y119" i="5"/>
  <c r="U119" i="5"/>
  <c r="T119" i="5"/>
  <c r="S119" i="5"/>
  <c r="R119" i="5"/>
  <c r="Q119" i="5"/>
  <c r="P119" i="5"/>
  <c r="O119" i="5"/>
  <c r="N119" i="5"/>
  <c r="J119" i="5"/>
  <c r="I119" i="5"/>
  <c r="H119" i="5"/>
  <c r="G119" i="5"/>
  <c r="F119" i="5"/>
  <c r="E119" i="5"/>
  <c r="D119" i="5"/>
  <c r="C119" i="5"/>
  <c r="U108" i="5"/>
  <c r="T108" i="5"/>
  <c r="S108" i="5"/>
  <c r="R108" i="5"/>
  <c r="Q108" i="5"/>
  <c r="P108" i="5"/>
  <c r="O108" i="5"/>
  <c r="N108" i="5"/>
  <c r="J108" i="5"/>
  <c r="I108" i="5"/>
  <c r="H108" i="5"/>
  <c r="G108" i="5"/>
  <c r="F108" i="5"/>
  <c r="E108" i="5"/>
  <c r="D108" i="5"/>
  <c r="C108" i="5"/>
  <c r="U100" i="5"/>
  <c r="T100" i="5"/>
  <c r="S100" i="5"/>
  <c r="R100" i="5"/>
  <c r="Q100" i="5"/>
  <c r="P100" i="5"/>
  <c r="O100" i="5"/>
  <c r="N100" i="5"/>
  <c r="J100" i="5"/>
  <c r="I100" i="5"/>
  <c r="H100" i="5"/>
  <c r="G100" i="5"/>
  <c r="F100" i="5"/>
  <c r="E100" i="5"/>
  <c r="D100" i="5"/>
  <c r="C100" i="5"/>
  <c r="U91" i="5"/>
  <c r="T91" i="5"/>
  <c r="S91" i="5"/>
  <c r="R91" i="5"/>
  <c r="Q91" i="5"/>
  <c r="P91" i="5"/>
  <c r="O91" i="5"/>
  <c r="N91" i="5"/>
  <c r="J91" i="5"/>
  <c r="I91" i="5"/>
  <c r="H91" i="5"/>
  <c r="G91" i="5"/>
  <c r="F91" i="5"/>
  <c r="E91" i="5"/>
  <c r="D91" i="5"/>
  <c r="C91" i="5"/>
  <c r="U83" i="5"/>
  <c r="T83" i="5"/>
  <c r="S83" i="5"/>
  <c r="R83" i="5"/>
  <c r="Q83" i="5"/>
  <c r="P83" i="5"/>
  <c r="O83" i="5"/>
  <c r="N83" i="5"/>
  <c r="J83" i="5"/>
  <c r="I83" i="5"/>
  <c r="H83" i="5"/>
  <c r="G83" i="5"/>
  <c r="F83" i="5"/>
  <c r="E83" i="5"/>
  <c r="D83" i="5"/>
  <c r="C83" i="5"/>
  <c r="U72" i="5"/>
  <c r="T72" i="5"/>
  <c r="S72" i="5"/>
  <c r="R72" i="5"/>
  <c r="Q72" i="5"/>
  <c r="P72" i="5"/>
  <c r="O72" i="5"/>
  <c r="N72" i="5"/>
  <c r="J72" i="5"/>
  <c r="I72" i="5"/>
  <c r="H72" i="5"/>
  <c r="G72" i="5"/>
  <c r="F72" i="5"/>
  <c r="E72" i="5"/>
  <c r="D72" i="5"/>
  <c r="C72" i="5"/>
  <c r="U64" i="5"/>
  <c r="T64" i="5"/>
  <c r="S64" i="5"/>
  <c r="R64" i="5"/>
  <c r="Q64" i="5"/>
  <c r="P64" i="5"/>
  <c r="O64" i="5"/>
  <c r="N64" i="5"/>
  <c r="J64" i="5"/>
  <c r="I64" i="5"/>
  <c r="H64" i="5"/>
  <c r="G64" i="5"/>
  <c r="F64" i="5"/>
  <c r="E64" i="5"/>
  <c r="D64" i="5"/>
  <c r="C64" i="5"/>
  <c r="U55" i="5"/>
  <c r="T55" i="5"/>
  <c r="S55" i="5"/>
  <c r="R55" i="5"/>
  <c r="Q55" i="5"/>
  <c r="P55" i="5"/>
  <c r="O55" i="5"/>
  <c r="N55" i="5"/>
  <c r="J55" i="5"/>
  <c r="I55" i="5"/>
  <c r="H55" i="5"/>
  <c r="G55" i="5"/>
  <c r="F55" i="5"/>
  <c r="E55" i="5"/>
  <c r="D55" i="5"/>
  <c r="C55" i="5"/>
  <c r="T47" i="5"/>
  <c r="S47" i="5"/>
  <c r="R47" i="5"/>
  <c r="Q47" i="5"/>
  <c r="P47" i="5"/>
  <c r="O47" i="5"/>
  <c r="N47" i="5"/>
  <c r="J47" i="5"/>
  <c r="I47" i="5"/>
  <c r="H47" i="5"/>
  <c r="G47" i="5"/>
  <c r="F47" i="5"/>
  <c r="E47" i="5"/>
  <c r="D47" i="5"/>
  <c r="C47" i="5"/>
  <c r="U36" i="5"/>
  <c r="T36" i="5"/>
  <c r="S36" i="5"/>
  <c r="R36" i="5"/>
  <c r="Q36" i="5"/>
  <c r="P36" i="5"/>
  <c r="O36" i="5"/>
  <c r="N36" i="5"/>
  <c r="J36" i="5"/>
  <c r="I36" i="5"/>
  <c r="H36" i="5"/>
  <c r="G36" i="5"/>
  <c r="F36" i="5"/>
  <c r="E36" i="5"/>
  <c r="D36" i="5"/>
  <c r="C36" i="5"/>
  <c r="U28" i="5"/>
  <c r="T28" i="5"/>
  <c r="S28" i="5"/>
  <c r="R28" i="5"/>
  <c r="Q28" i="5"/>
  <c r="P28" i="5"/>
  <c r="O28" i="5"/>
  <c r="N28" i="5"/>
  <c r="J28" i="5"/>
  <c r="I28" i="5"/>
  <c r="H28" i="5"/>
  <c r="G28" i="5"/>
  <c r="F28" i="5"/>
  <c r="E28" i="5"/>
  <c r="D28" i="5"/>
  <c r="C28" i="5"/>
  <c r="U19" i="5"/>
  <c r="T19" i="5"/>
  <c r="S19" i="5"/>
  <c r="R19" i="5"/>
  <c r="Q19" i="5"/>
  <c r="P19" i="5"/>
  <c r="O19" i="5"/>
  <c r="N19" i="5"/>
  <c r="J19" i="5"/>
  <c r="I19" i="5"/>
  <c r="H19" i="5"/>
  <c r="G19" i="5"/>
  <c r="F19" i="5"/>
  <c r="E19" i="5"/>
  <c r="D19" i="5"/>
  <c r="C19" i="5"/>
  <c r="U11" i="5"/>
  <c r="T11" i="5"/>
  <c r="S11" i="5"/>
  <c r="R11" i="5"/>
  <c r="Q11" i="5"/>
  <c r="P11" i="5"/>
  <c r="O11" i="5"/>
  <c r="N11" i="5"/>
  <c r="J11" i="5"/>
  <c r="I11" i="5"/>
  <c r="H11" i="5"/>
  <c r="G11" i="5"/>
  <c r="F11" i="5"/>
  <c r="E11" i="5"/>
  <c r="D11" i="5"/>
  <c r="C11" i="5"/>
  <c r="AF214" i="4"/>
  <c r="AD214" i="4"/>
  <c r="AC214" i="4"/>
  <c r="AB214" i="4"/>
  <c r="AA214" i="4"/>
  <c r="Z214" i="4"/>
  <c r="Y214" i="4"/>
  <c r="U214" i="4"/>
  <c r="T214" i="4"/>
  <c r="S214" i="4"/>
  <c r="R214" i="4"/>
  <c r="Q214" i="4"/>
  <c r="P214" i="4"/>
  <c r="O214" i="4"/>
  <c r="N214" i="4"/>
  <c r="J214" i="4"/>
  <c r="I214" i="4"/>
  <c r="H214" i="4"/>
  <c r="G214" i="4"/>
  <c r="F214" i="4"/>
  <c r="E214" i="4"/>
  <c r="D214" i="4"/>
  <c r="C214" i="4"/>
  <c r="AF203" i="4"/>
  <c r="AD203" i="4"/>
  <c r="AC203" i="4"/>
  <c r="AB203" i="4"/>
  <c r="AA203" i="4"/>
  <c r="Z203" i="4"/>
  <c r="Y203" i="4"/>
  <c r="U203" i="4"/>
  <c r="T203" i="4"/>
  <c r="S203" i="4"/>
  <c r="R203" i="4"/>
  <c r="Q203" i="4"/>
  <c r="P203" i="4"/>
  <c r="O203" i="4"/>
  <c r="N203" i="4"/>
  <c r="J203" i="4"/>
  <c r="I203" i="4"/>
  <c r="H203" i="4"/>
  <c r="G203" i="4"/>
  <c r="F203" i="4"/>
  <c r="E203" i="4"/>
  <c r="D203" i="4"/>
  <c r="C203" i="4"/>
  <c r="AF191" i="4"/>
  <c r="AD191" i="4"/>
  <c r="AC191" i="4"/>
  <c r="AB191" i="4"/>
  <c r="AA191" i="4"/>
  <c r="Z191" i="4"/>
  <c r="Y191" i="4"/>
  <c r="U191" i="4"/>
  <c r="T191" i="4"/>
  <c r="S191" i="4"/>
  <c r="R191" i="4"/>
  <c r="Q191" i="4"/>
  <c r="P191" i="4"/>
  <c r="O191" i="4"/>
  <c r="N191" i="4"/>
  <c r="J191" i="4"/>
  <c r="I191" i="4"/>
  <c r="H191" i="4"/>
  <c r="G191" i="4"/>
  <c r="F191" i="4"/>
  <c r="E191" i="4"/>
  <c r="D191" i="4"/>
  <c r="AF179" i="4"/>
  <c r="AD179" i="4"/>
  <c r="AC179" i="4"/>
  <c r="AB179" i="4"/>
  <c r="AA179" i="4"/>
  <c r="Z179" i="4"/>
  <c r="Y179" i="4"/>
  <c r="U179" i="4"/>
  <c r="T179" i="4"/>
  <c r="S179" i="4"/>
  <c r="R179" i="4"/>
  <c r="Q179" i="4"/>
  <c r="P179" i="4"/>
  <c r="O179" i="4"/>
  <c r="N179" i="4"/>
  <c r="J179" i="4"/>
  <c r="I179" i="4"/>
  <c r="H179" i="4"/>
  <c r="G179" i="4"/>
  <c r="F179" i="4"/>
  <c r="E179" i="4"/>
  <c r="D179" i="4"/>
  <c r="C179" i="4"/>
  <c r="AF166" i="4"/>
  <c r="AD166" i="4"/>
  <c r="AC166" i="4"/>
  <c r="AB166" i="4"/>
  <c r="AA166" i="4"/>
  <c r="Z166" i="4"/>
  <c r="Y166" i="4"/>
  <c r="U166" i="4"/>
  <c r="T166" i="4"/>
  <c r="S166" i="4"/>
  <c r="R166" i="4"/>
  <c r="Q166" i="4"/>
  <c r="P166" i="4"/>
  <c r="O166" i="4"/>
  <c r="N166" i="4"/>
  <c r="J166" i="4"/>
  <c r="I166" i="4"/>
  <c r="H166" i="4"/>
  <c r="G166" i="4"/>
  <c r="F166" i="4"/>
  <c r="E166" i="4"/>
  <c r="D166" i="4"/>
  <c r="C166" i="4"/>
  <c r="AF154" i="4"/>
  <c r="AD154" i="4"/>
  <c r="AC154" i="4"/>
  <c r="AB154" i="4"/>
  <c r="AA154" i="4"/>
  <c r="Z154" i="4"/>
  <c r="Y154" i="4"/>
  <c r="U154" i="4"/>
  <c r="T154" i="4"/>
  <c r="S154" i="4"/>
  <c r="R154" i="4"/>
  <c r="Q154" i="4"/>
  <c r="P154" i="4"/>
  <c r="O154" i="4"/>
  <c r="N154" i="4"/>
  <c r="J154" i="4"/>
  <c r="I154" i="4"/>
  <c r="H154" i="4"/>
  <c r="G154" i="4"/>
  <c r="F154" i="4"/>
  <c r="E154" i="4"/>
  <c r="D154" i="4"/>
  <c r="C154" i="4"/>
  <c r="AF141" i="4"/>
  <c r="AD141" i="4"/>
  <c r="AC141" i="4"/>
  <c r="AB141" i="4"/>
  <c r="AA141" i="4"/>
  <c r="Z141" i="4"/>
  <c r="Y141" i="4"/>
  <c r="U141" i="4"/>
  <c r="T141" i="4"/>
  <c r="S141" i="4"/>
  <c r="R141" i="4"/>
  <c r="Q141" i="4"/>
  <c r="P141" i="4"/>
  <c r="O141" i="4"/>
  <c r="N141" i="4"/>
  <c r="J141" i="4"/>
  <c r="I141" i="4"/>
  <c r="H141" i="4"/>
  <c r="G141" i="4"/>
  <c r="F141" i="4"/>
  <c r="E141" i="4"/>
  <c r="D141" i="4"/>
  <c r="C141" i="4"/>
  <c r="AF130" i="4"/>
  <c r="AD130" i="4"/>
  <c r="AC130" i="4"/>
  <c r="AB130" i="4"/>
  <c r="AA130" i="4"/>
  <c r="Z130" i="4"/>
  <c r="Y130" i="4"/>
  <c r="U130" i="4"/>
  <c r="T130" i="4"/>
  <c r="S130" i="4"/>
  <c r="R130" i="4"/>
  <c r="Q130" i="4"/>
  <c r="P130" i="4"/>
  <c r="O130" i="4"/>
  <c r="N130" i="4"/>
  <c r="J130" i="4"/>
  <c r="I130" i="4"/>
  <c r="H130" i="4"/>
  <c r="G130" i="4"/>
  <c r="F130" i="4"/>
  <c r="E130" i="4"/>
  <c r="D130" i="4"/>
  <c r="C130" i="4"/>
  <c r="AF118" i="4"/>
  <c r="AD118" i="4"/>
  <c r="AC118" i="4"/>
  <c r="AB118" i="4"/>
  <c r="AA118" i="4"/>
  <c r="Z118" i="4"/>
  <c r="Y118" i="4"/>
  <c r="U118" i="4"/>
  <c r="T118" i="4"/>
  <c r="S118" i="4"/>
  <c r="R118" i="4"/>
  <c r="Q118" i="4"/>
  <c r="P118" i="4"/>
  <c r="O118" i="4"/>
  <c r="N118" i="4"/>
  <c r="J118" i="4"/>
  <c r="I118" i="4"/>
  <c r="H118" i="4"/>
  <c r="G118" i="4"/>
  <c r="F118" i="4"/>
  <c r="E118" i="4"/>
  <c r="D118" i="4"/>
  <c r="C118" i="4"/>
  <c r="AF107" i="4"/>
  <c r="AD107" i="4"/>
  <c r="AC107" i="4"/>
  <c r="AB107" i="4"/>
  <c r="AA107" i="4"/>
  <c r="Z107" i="4"/>
  <c r="Y107" i="4"/>
  <c r="U107" i="4"/>
  <c r="T107" i="4"/>
  <c r="S107" i="4"/>
  <c r="R107" i="4"/>
  <c r="Q107" i="4"/>
  <c r="P107" i="4"/>
  <c r="O107" i="4"/>
  <c r="N107" i="4"/>
  <c r="J107" i="4"/>
  <c r="I107" i="4"/>
  <c r="H107" i="4"/>
  <c r="G107" i="4"/>
  <c r="F107" i="4"/>
  <c r="E107" i="4"/>
  <c r="D107" i="4"/>
  <c r="C107" i="4"/>
  <c r="AF94" i="4"/>
  <c r="AD94" i="4"/>
  <c r="AC94" i="4"/>
  <c r="AB94" i="4"/>
  <c r="AA94" i="4"/>
  <c r="Z94" i="4"/>
  <c r="Y94" i="4"/>
  <c r="U94" i="4"/>
  <c r="T94" i="4"/>
  <c r="S94" i="4"/>
  <c r="R94" i="4"/>
  <c r="Q94" i="4"/>
  <c r="P94" i="4"/>
  <c r="O94" i="4"/>
  <c r="N94" i="4"/>
  <c r="J94" i="4"/>
  <c r="I94" i="4"/>
  <c r="H94" i="4"/>
  <c r="G94" i="4"/>
  <c r="F94" i="4"/>
  <c r="E94" i="4"/>
  <c r="D94" i="4"/>
  <c r="C94" i="4"/>
  <c r="AF83" i="4"/>
  <c r="AD83" i="4"/>
  <c r="AC83" i="4"/>
  <c r="AB83" i="4"/>
  <c r="AA83" i="4"/>
  <c r="Z83" i="4"/>
  <c r="Y83" i="4"/>
  <c r="U83" i="4"/>
  <c r="T83" i="4"/>
  <c r="S83" i="4"/>
  <c r="R83" i="4"/>
  <c r="Q83" i="4"/>
  <c r="P83" i="4"/>
  <c r="O83" i="4"/>
  <c r="N83" i="4"/>
  <c r="J83" i="4"/>
  <c r="I83" i="4"/>
  <c r="H83" i="4"/>
  <c r="G83" i="4"/>
  <c r="F83" i="4"/>
  <c r="E83" i="4"/>
  <c r="D83" i="4"/>
  <c r="C83" i="4"/>
  <c r="AF71" i="4"/>
  <c r="AD71" i="4"/>
  <c r="AC71" i="4"/>
  <c r="AB71" i="4"/>
  <c r="AA71" i="4"/>
  <c r="Z71" i="4"/>
  <c r="Y71" i="4"/>
  <c r="U71" i="4"/>
  <c r="T71" i="4"/>
  <c r="S71" i="4"/>
  <c r="R71" i="4"/>
  <c r="Q71" i="4"/>
  <c r="P71" i="4"/>
  <c r="O71" i="4"/>
  <c r="N71" i="4"/>
  <c r="J71" i="4"/>
  <c r="I71" i="4"/>
  <c r="H71" i="4"/>
  <c r="G71" i="4"/>
  <c r="F71" i="4"/>
  <c r="E71" i="4"/>
  <c r="D71" i="4"/>
  <c r="C71" i="4"/>
  <c r="AF60" i="4"/>
  <c r="AD60" i="4"/>
  <c r="AC60" i="4"/>
  <c r="AB60" i="4"/>
  <c r="AA60" i="4"/>
  <c r="Z60" i="4"/>
  <c r="Y60" i="4"/>
  <c r="U60" i="4"/>
  <c r="T60" i="4"/>
  <c r="S60" i="4"/>
  <c r="R60" i="4"/>
  <c r="Q60" i="4"/>
  <c r="P60" i="4"/>
  <c r="O60" i="4"/>
  <c r="N60" i="4"/>
  <c r="J60" i="4"/>
  <c r="I60" i="4"/>
  <c r="H60" i="4"/>
  <c r="G60" i="4"/>
  <c r="F60" i="4"/>
  <c r="E60" i="4"/>
  <c r="D60" i="4"/>
  <c r="C60" i="4"/>
  <c r="AF47" i="4"/>
  <c r="AD47" i="4"/>
  <c r="AC47" i="4"/>
  <c r="AB47" i="4"/>
  <c r="AA47" i="4"/>
  <c r="Z47" i="4"/>
  <c r="Y47" i="4"/>
  <c r="U47" i="4"/>
  <c r="T47" i="4"/>
  <c r="S47" i="4"/>
  <c r="R47" i="4"/>
  <c r="Q47" i="4"/>
  <c r="P47" i="4"/>
  <c r="O47" i="4"/>
  <c r="N47" i="4"/>
  <c r="J47" i="4"/>
  <c r="I47" i="4"/>
  <c r="H47" i="4"/>
  <c r="G47" i="4"/>
  <c r="F47" i="4"/>
  <c r="E47" i="4"/>
  <c r="D47" i="4"/>
  <c r="C47" i="4"/>
  <c r="AF36" i="4"/>
  <c r="AD36" i="4"/>
  <c r="AC36" i="4"/>
  <c r="AB36" i="4"/>
  <c r="AA36" i="4"/>
  <c r="Z36" i="4"/>
  <c r="Y36" i="4"/>
  <c r="U36" i="4"/>
  <c r="T36" i="4"/>
  <c r="S36" i="4"/>
  <c r="R36" i="4"/>
  <c r="Q36" i="4"/>
  <c r="P36" i="4"/>
  <c r="O36" i="4"/>
  <c r="N36" i="4"/>
  <c r="J36" i="4"/>
  <c r="I36" i="4"/>
  <c r="H36" i="4"/>
  <c r="G36" i="4"/>
  <c r="F36" i="4"/>
  <c r="E36" i="4"/>
  <c r="D36" i="4"/>
  <c r="C36" i="4"/>
  <c r="AF24" i="4"/>
  <c r="AD24" i="4"/>
  <c r="AC24" i="4"/>
  <c r="AB24" i="4"/>
  <c r="AA24" i="4"/>
  <c r="Z24" i="4"/>
  <c r="Y24" i="4"/>
  <c r="U24" i="4"/>
  <c r="T24" i="4"/>
  <c r="S24" i="4"/>
  <c r="R24" i="4"/>
  <c r="Q24" i="4"/>
  <c r="P24" i="4"/>
  <c r="O24" i="4"/>
  <c r="N24" i="4"/>
  <c r="J24" i="4"/>
  <c r="I24" i="4"/>
  <c r="H24" i="4"/>
  <c r="G24" i="4"/>
  <c r="F24" i="4"/>
  <c r="E24" i="4"/>
  <c r="D24" i="4"/>
  <c r="C24" i="4"/>
  <c r="AF13" i="4"/>
  <c r="AD13" i="4"/>
  <c r="AC13" i="4"/>
  <c r="AB13" i="4"/>
  <c r="AA13" i="4"/>
  <c r="Z13" i="4"/>
  <c r="Y13" i="4"/>
  <c r="U13" i="4"/>
  <c r="T13" i="4"/>
  <c r="S13" i="4"/>
  <c r="R13" i="4"/>
  <c r="Q13" i="4"/>
  <c r="P13" i="4"/>
  <c r="O13" i="4"/>
  <c r="N13" i="4"/>
  <c r="J13" i="4"/>
  <c r="I13" i="4"/>
  <c r="H13" i="4"/>
  <c r="G13" i="4"/>
  <c r="F13" i="4"/>
  <c r="E13" i="4"/>
  <c r="D13" i="4"/>
  <c r="C13" i="4"/>
  <c r="AE36" i="4" l="1"/>
  <c r="AE130" i="4"/>
  <c r="AE47" i="4"/>
  <c r="AE141" i="4"/>
  <c r="AE24" i="4"/>
  <c r="AE118" i="4"/>
  <c r="AE214" i="4"/>
  <c r="AE13" i="4"/>
  <c r="AE107" i="4"/>
  <c r="AE203" i="4"/>
  <c r="AE94" i="4"/>
  <c r="AE191" i="4"/>
  <c r="AE179" i="4"/>
  <c r="AE166" i="4"/>
  <c r="AE154" i="4"/>
  <c r="AE83" i="4"/>
  <c r="AE71" i="4"/>
  <c r="AE60" i="4"/>
</calcChain>
</file>

<file path=xl/sharedStrings.xml><?xml version="1.0" encoding="utf-8"?>
<sst xmlns="http://schemas.openxmlformats.org/spreadsheetml/2006/main" count="2039" uniqueCount="188">
  <si>
    <t>COVID-19 Elective Procedure Temporary Cessation, Cost and Utilization Projection, Colorado All Payer Claims Database, Analysis conducted May 2020</t>
  </si>
  <si>
    <t>Overview and Results</t>
  </si>
  <si>
    <t>This analysis based on paid amounts and utilization of services in the Colorado All Payer Claims Database (CO ACPD) provides a summary of payments for elective procedures for commercially-insured members for each of the first six months of 2018 and 2019.</t>
  </si>
  <si>
    <t>Purpose</t>
  </si>
  <si>
    <t>The purpose of this information is to help the Colorado Division of Insurance, payers and other stakeholders estimate the impact of the Governor’s order for the “Temporary Cessation of All Elective and Non-Essential Surgeries and Procedures and Preserving Personal Protective Equipment and Ventilators in Colorado Due to the Presence of COVID-19” on payer reimbursement. This order was effective March 23, 2020 and was applicable to hospitals and outpatient surgery and procedure providers, however, rural and critical access hospitals were exempt.</t>
  </si>
  <si>
    <t>Inclusions and Exclusions</t>
  </si>
  <si>
    <t>The procedures in this analysis include inpatient and outpatient surgical operations and diagnostic procedures such as gastrointestinal endoscopies.</t>
  </si>
  <si>
    <t>Note:  these results include payments for commercial fully-insured plans and non-ERISA self-funded plans; they do not include payments for self-insured ERISA employers.</t>
  </si>
  <si>
    <t>Summary of Findings</t>
  </si>
  <si>
    <t>Cost (Not including Critical Access Hospitals)</t>
  </si>
  <si>
    <t xml:space="preserve">• Payments for elective services average $80M/month in total (payer allowed amount and member liability), and increase to $90M/month when including possibly elective services.
• Elective services represent 64% of all payments to providers
• Two or more months of temporary cessation could result in over $160-$180M in lost revenue for providers
• Percent of total payments that elective procedures represent varies by health care setting: 
o Inpatient: 23% of total payments 
o Outpatient: 72% of total payments 
o Ambulatory surgery/Diagnostic procedure centers: 88% of total payments </t>
  </si>
  <si>
    <t>Utilization (Not including Critical Access Hospitals)</t>
  </si>
  <si>
    <t>• Elective procedures represent 73% of claims. Including possibly elective services increases the percentage to 77% of all claims.
• Percent of total claims that elective procedures represent varies by health care setting: 
o Inpatient: 28% of total claims
o Outpatient: 65% of total claims
o Ambulatory surgery/Diagnostic procedure centers: 91% of total claims</t>
  </si>
  <si>
    <t>Critical Access Hospitals</t>
  </si>
  <si>
    <t xml:space="preserve">• Payments to CAHs for elective and possibly elective services is small, accounting for 1.7% of the total across all Colorado providers. 
• However, payments to CAHs for elective and possibly elective services averages $1.5M/month, which could have a significant impact on the livelihood of rural hospitals with tight operating margins.                                                                                                                                                                                                                                                              </t>
  </si>
  <si>
    <t>Methodology</t>
  </si>
  <si>
    <t>Defining Elective and Possibly Elective Procedures</t>
  </si>
  <si>
    <t>1. Elective procedures were initially defined as those:</t>
  </si>
  <si>
    <t>2. Procedures were grouped for analysis using the AHRQ Clinical Classification Software.</t>
  </si>
  <si>
    <t>3. The resulting list included procedures that can be considered urgent and cannot not be delayed. Consequently, each procedure category was reviewed and evaluated:</t>
  </si>
  <si>
    <t xml:space="preserve">4. The list was then further classified into “elective”, “urgent” or “possibly elective”.  </t>
  </si>
  <si>
    <t>Services Included</t>
  </si>
  <si>
    <t>Output - Elective vs. Elective + Possibly Elective &amp; Critical Access Hospitals</t>
  </si>
  <si>
    <t xml:space="preserve">Payments and claim volumes for facility and physician (both procedure physician and anesthesiologist) were reported by month for the first six months of 2018 and 2019 for procedures classified as elective. To evaluate the impact of procedures where classification as elective was not clear, results were also produced for the combination of elective and possibly elective procedures. Results provided on the "Results not incl CAH" tab do not include services performed at Critical Access Hospitals (CAHs) which were exempt from the moratorium on elective service order. Results exclusive to CAHs are listed on the "Results Critical Access only" tab. </t>
  </si>
  <si>
    <t>Setting Breakouts</t>
  </si>
  <si>
    <t>Results were reported for procedures performed at facilities (e.g., hospitals and ambulatory surgery centers or other providers for procedures) and by physicians (procedure physicians and anesthesiologists) in the following settings:</t>
  </si>
  <si>
    <t>Services by Category</t>
  </si>
  <si>
    <t>INPATIENT: High Volume Elective, Possibly Elective and Urgent Procedures</t>
  </si>
  <si>
    <t>Elective Procedures</t>
  </si>
  <si>
    <t>Arthroplasty knee</t>
  </si>
  <si>
    <t>Colonoscopy and biopsy</t>
  </si>
  <si>
    <t>Hip replacement; total and partial</t>
  </si>
  <si>
    <t>Upper gastrointestinal endoscopy, biopsy</t>
  </si>
  <si>
    <t>Spinal fusion</t>
  </si>
  <si>
    <t>Other non-OR or closed therapeutic nervous system procedures (e.g., joint injection)</t>
  </si>
  <si>
    <t>Other OR upper GI therapeutic procedures (e.g., fundoplication)</t>
  </si>
  <si>
    <t>Other non-OR therapeutic cardiovascular procedures (e.g., removal tunneled catheter)</t>
  </si>
  <si>
    <t>Arthroplasty other than hip or knee</t>
  </si>
  <si>
    <t>Insertion of catheter or spinal stimulator and injection into spinal canal</t>
  </si>
  <si>
    <t>Other OR therapeutic procedures on joints (e.g., removal of synthetic substance from joint)</t>
  </si>
  <si>
    <t>Other OR therapeutic procedures on nose, mouth and pharynx (e.g., sinus procedures)</t>
  </si>
  <si>
    <t>Other OR therapeutic nervous system procedures (e.g., release of lumbar spinal cord)</t>
  </si>
  <si>
    <t>Other therapeutic procedures on muscles and tendons</t>
  </si>
  <si>
    <t>Other OR Rx procedures on respiratory system and mediastinum (e.g., repair diaphragm)</t>
  </si>
  <si>
    <t>Other OR therapeutic nervous system procedures (e.g., ablative treatment for spinal pain)</t>
  </si>
  <si>
    <t>Other hernia repair</t>
  </si>
  <si>
    <t>Other OR therapeutic procedures on joints (i.e., joint arthroscopy)</t>
  </si>
  <si>
    <t>Other OR therapeutic procedures on bone (e.g., resection of ribs)</t>
  </si>
  <si>
    <t>Lens and cataract procedures</t>
  </si>
  <si>
    <t>Decompression peripheral nerve</t>
  </si>
  <si>
    <t>Excision of semilunar cartilage of knee</t>
  </si>
  <si>
    <t>Excision destruction or resection of intervertebral disc</t>
  </si>
  <si>
    <t>Other OR therapeutic procedures on skin and breast (e.g., breast reconstruction)</t>
  </si>
  <si>
    <t>Possibly Elective Procedures</t>
  </si>
  <si>
    <t>Arthrocentesis</t>
  </si>
  <si>
    <t>Colorectal resection</t>
  </si>
  <si>
    <t>Other OR therapeutic procedures on bone (e.g., removal of implant)</t>
  </si>
  <si>
    <t>Other OR lower GI therapeutic procedures (e.g., excision of ileum, sigmoid colon)</t>
  </si>
  <si>
    <t>Esophageal dilatation</t>
  </si>
  <si>
    <t>Hysterectomy; abdominal and vaginal</t>
  </si>
  <si>
    <t>Arthroscopy</t>
  </si>
  <si>
    <t>Heart valve procedures</t>
  </si>
  <si>
    <t>Inguinal and femoral hernia repair</t>
  </si>
  <si>
    <t>Nephrectomy; partial or complete</t>
  </si>
  <si>
    <t>Tonsillectomy and/or adenoidectomy</t>
  </si>
  <si>
    <t>Lobectomy or pneumonectomy</t>
  </si>
  <si>
    <t>Other operations on fallopian tubes (e.g., resection fallopian tubes)</t>
  </si>
  <si>
    <t>Nonoperative urinary system measurements</t>
  </si>
  <si>
    <t>Therapeutic endocrine procedures</t>
  </si>
  <si>
    <t>Excision (partial) of large intestine (not endoscopic)</t>
  </si>
  <si>
    <t>Laminectomy, excision intervertebral disc</t>
  </si>
  <si>
    <t>Urgent Procedures</t>
  </si>
  <si>
    <t>Cesarean section</t>
  </si>
  <si>
    <t>Other diagnostic radiology and related techniques (e.g., joint injection, sentinel node identification)</t>
  </si>
  <si>
    <t>Gastrectomy; partial and total</t>
  </si>
  <si>
    <t>Plastic procedures on nose</t>
  </si>
  <si>
    <t>Other procedures to assist delivery</t>
  </si>
  <si>
    <t>Partial excision bone</t>
  </si>
  <si>
    <t>Open prostatectomy</t>
  </si>
  <si>
    <t>Bunionectomy or repair of toe deformities</t>
  </si>
  <si>
    <t>Incision and excision of CNS</t>
  </si>
  <si>
    <t>Myringotomy</t>
  </si>
  <si>
    <t>Other OR gastrointestinal therapeutic procedures (e.g., excision of pancreas)</t>
  </si>
  <si>
    <t>Hip replacement, total and partial</t>
  </si>
  <si>
    <t>Other OR therapeutic procedures on skin subcutaneous tissue fascia and breast</t>
  </si>
  <si>
    <t>Other diagnostic procedures on skin and subcutaneous tissue (e.g., biopsy of skin lesion)</t>
  </si>
  <si>
    <t>Other OR procedures on vessels other than head and neck (e.g., abdominal aortic aneurysm repair)</t>
  </si>
  <si>
    <t>Coronary artery bypass graft (CABG)</t>
  </si>
  <si>
    <t>Tracheoscopy and laryngoscopy with biopsy</t>
  </si>
  <si>
    <t>Other OR procedures on vessels of head and neck (e.g., treatment of occlusion  of artery)</t>
  </si>
  <si>
    <t>Other non-OR therapeutic procedures, female organs (e.g., insert IUD)</t>
  </si>
  <si>
    <t>Fracture treatment including reposition with or without fixation of other fracture or dislocation</t>
  </si>
  <si>
    <t>Other OR therapeutic procedures, female organs (e.g., colpopexy)</t>
  </si>
  <si>
    <t>Other OR heart procedures (e.g., cardiac ablation)</t>
  </si>
  <si>
    <t>Endoscopy and endoscopic biopsy of the urinary tract</t>
  </si>
  <si>
    <t>Other procedures; hemic and lymphatic systems (e.g., excision of axillary lymphatic system)</t>
  </si>
  <si>
    <t>Other OR therapeutic procedures of urinary tract (e.g., dilatation of ureter)</t>
  </si>
  <si>
    <t>Skin graft</t>
  </si>
  <si>
    <t>Fracture treatment including reposition with or without fixation; hip or femur fracture or dislocation</t>
  </si>
  <si>
    <t>Extracorporeal lithotripsy, urinary</t>
  </si>
  <si>
    <t>Other therapeutic procedures on muscles and tendons (e.g., repair of perineum muscle)</t>
  </si>
  <si>
    <t>Other therapeutic procedures on eyelids, conjunctiva, cornea (e.g., eyelid procedures)</t>
  </si>
  <si>
    <t>Fracture treatment including reposition with or without fixation; lower extremity fracture or dislocation (other than hip or femur)</t>
  </si>
  <si>
    <t>Other OR therapeutic procedures, male genital</t>
  </si>
  <si>
    <t>Diagnostic procedures on nose, mouth and pharynx</t>
  </si>
  <si>
    <t>Excision of skin lesion</t>
  </si>
  <si>
    <t>Hysterectomy, abdominal and vaginal</t>
  </si>
  <si>
    <t>Other diagnostic procedures, female organs (e.g., biopsies)</t>
  </si>
  <si>
    <t>Proctoscopy and anorectal biopsy</t>
  </si>
  <si>
    <t>Diagnostic bronchoscopy and biopsy of bronchus</t>
  </si>
  <si>
    <t>Oophorectomy, unilateral and bilateral</t>
  </si>
  <si>
    <t>Other diagnostic procedures on musculoskeletal system (e.g., bone biopsy)</t>
  </si>
  <si>
    <t>Biopsy of liver</t>
  </si>
  <si>
    <t>Other diagnostic procedures of urinary tract (e.g., renal biopsy)</t>
  </si>
  <si>
    <t>Corneal transplant</t>
  </si>
  <si>
    <t>Breast biopsy and other diagnostic procedures on breast</t>
  </si>
  <si>
    <t>Debridement of wound, infection or burn</t>
  </si>
  <si>
    <t>Traction, splints, and other wound care</t>
  </si>
  <si>
    <t>Other vascular catheterization, not heart</t>
  </si>
  <si>
    <t>Fetal monitoring</t>
  </si>
  <si>
    <t>Other therapeutic procedures, hemic and lymphatic system (e.g., biopsy, removal of lymph nodes)</t>
  </si>
  <si>
    <t>Cholecystectomy and common duct exploration</t>
  </si>
  <si>
    <t>Suture of skin and subcutaneous tissue</t>
  </si>
  <si>
    <t>Treatment, fracture or dislocation of lower extremity (other than hip or femur)</t>
  </si>
  <si>
    <t>Other fracture and dislocation procedure</t>
  </si>
  <si>
    <t>Blood transfusion</t>
  </si>
  <si>
    <t>Treatment, fracture or dislocation of radius and ulna</t>
  </si>
  <si>
    <t>Lumpectomy, quadrantectomy of breast</t>
  </si>
  <si>
    <t>Injections and aspirations of muscles, tendons, bursa, joints and soft tissue</t>
  </si>
  <si>
    <t>Appendectomy</t>
  </si>
  <si>
    <t>Mastectomy</t>
  </si>
  <si>
    <t>Other non-OR therapeutic procedures on skin and breast (e.g., removal of foreign body)</t>
  </si>
  <si>
    <t>Ureteral catheterization</t>
  </si>
  <si>
    <t>Dilatation and curettage (D&amp;C), aspiration after delivery or abortion</t>
  </si>
  <si>
    <t>Repair of retinal tear, detachment</t>
  </si>
  <si>
    <t>Other OR lower GI therapeutic procedures (e.g., incision of anal abscess)</t>
  </si>
  <si>
    <t>Treatment, facial fracture or dislocation</t>
  </si>
  <si>
    <t>Bone marrow biopsy</t>
  </si>
  <si>
    <t>Abdominal paracentesis</t>
  </si>
  <si>
    <t>Commercial: Paid Amounts and Claim Volume, Not Including Critical Access Hospitals</t>
  </si>
  <si>
    <t>Elective Procedures Only - Total Allowed Amount (Plan Paid plus Member Liability)</t>
  </si>
  <si>
    <t>Elective Procedures Only - Plan Paid Amount Only</t>
  </si>
  <si>
    <t xml:space="preserve">Elective Procedures Only - Claim Volume </t>
  </si>
  <si>
    <t>January</t>
  </si>
  <si>
    <t>February</t>
  </si>
  <si>
    <t>March</t>
  </si>
  <si>
    <t>April</t>
  </si>
  <si>
    <t>May</t>
  </si>
  <si>
    <t>June</t>
  </si>
  <si>
    <t>Total</t>
  </si>
  <si>
    <t>% All Procedures</t>
  </si>
  <si>
    <t>Inpatient</t>
  </si>
  <si>
    <t>Facility</t>
  </si>
  <si>
    <t>Professional</t>
  </si>
  <si>
    <t>Outpatient</t>
  </si>
  <si>
    <t>Free Standing Ambulatory Surgery/Procedure Centers</t>
  </si>
  <si>
    <t>Elective + Possibly Elective Procedures - Total Allowed Amount (Plan Paid plus member liability)</t>
  </si>
  <si>
    <t>Elective + Possibly Elective Procedures - Plan Paid Amount Only</t>
  </si>
  <si>
    <t>Elective + Possibly Elective Procedures - Claim Volume</t>
  </si>
  <si>
    <t>Medicaid Paid Amounts and Claim Volume, Not Including Critical Access Hospitals</t>
  </si>
  <si>
    <t>Medicare Advantage: Paid Amounts and Claim Volume, Not Including Critical Access Hospitals</t>
  </si>
  <si>
    <t>Medicare FFS: Paid Amounts and Claim Volume, Not Including Critical Access Hospitals</t>
  </si>
  <si>
    <t>All Payers: Paid Amounts and Claim Volume, Not Including Critical Access Hospitals</t>
  </si>
  <si>
    <t>Commercial: Paid Amounts and Claim Volume, Critical Access Hospitals ONLY</t>
  </si>
  <si>
    <t>% of All Services</t>
  </si>
  <si>
    <t>Medicaid: Paid Amounts and Claim Volume, Critical Access Hospitals ONLY</t>
  </si>
  <si>
    <t>Medicare Advantage: Paid Amounts and Claim Volume, Critical Access Hospitals ONLY</t>
  </si>
  <si>
    <t>Medicare FFS: Paid Amounts and Claim Volume, Critical Access Hospitals ONLY</t>
  </si>
  <si>
    <t>All Payers: Paid Amounts and Claim Volume, Critical Access Hospitals ONLY</t>
  </si>
  <si>
    <t>2019 - NOTE: MEDICARE FFS NOT INCLUDED IN 2019 TOTALS FOR ALL PAYERS</t>
  </si>
  <si>
    <t>Considerations</t>
  </si>
  <si>
    <t>For infographic insights related to this analysis, please visit www.civhc.org.</t>
  </si>
  <si>
    <r>
      <t>·</t>
    </r>
    <r>
      <rPr>
        <sz val="11"/>
        <color theme="1"/>
        <rFont val="Times New Roman"/>
        <family val="1"/>
      </rPr>
      <t xml:space="preserve">         </t>
    </r>
    <r>
      <rPr>
        <sz val="11"/>
        <color theme="1"/>
        <rFont val="Calibri"/>
        <family val="2"/>
        <scheme val="minor"/>
      </rPr>
      <t>Performed in an inpatient setting and classified as a surgical DRG, with an admission type of elective and a principal procedure date equal to the date of admission.</t>
    </r>
  </si>
  <si>
    <r>
      <t>·</t>
    </r>
    <r>
      <rPr>
        <sz val="11"/>
        <color theme="1"/>
        <rFont val="Times New Roman"/>
        <family val="1"/>
      </rPr>
      <t xml:space="preserve">         </t>
    </r>
    <r>
      <rPr>
        <sz val="11"/>
        <color theme="1"/>
        <rFont val="Calibri"/>
        <family val="2"/>
        <scheme val="minor"/>
      </rPr>
      <t>Performed in an outpatient hospital or ambulatory surgery/diagnostic procedure center with a surgical CPT-4 procedure code from 10030 – 69990 and were not performed as part of an emergency department visit.</t>
    </r>
  </si>
  <si>
    <r>
      <t>·</t>
    </r>
    <r>
      <rPr>
        <sz val="11"/>
        <color theme="1"/>
        <rFont val="Times New Roman"/>
        <family val="1"/>
      </rPr>
      <t xml:space="preserve">         </t>
    </r>
    <r>
      <rPr>
        <sz val="11"/>
        <color theme="1"/>
        <rFont val="Calibri"/>
        <family val="2"/>
        <scheme val="minor"/>
      </rPr>
      <t xml:space="preserve">To determine how frequently it was performed on an emergent basis, and </t>
    </r>
  </si>
  <si>
    <r>
      <t>·</t>
    </r>
    <r>
      <rPr>
        <sz val="11"/>
        <color theme="1"/>
        <rFont val="Times New Roman"/>
        <family val="1"/>
      </rPr>
      <t xml:space="preserve">         </t>
    </r>
    <r>
      <rPr>
        <sz val="11"/>
        <color theme="1"/>
        <rFont val="Calibri"/>
        <family val="2"/>
        <scheme val="minor"/>
      </rPr>
      <t>Using criteria published by the American College of Surgeons for COVID-19: Elective Case Triage Guidelines for Surgical Care: https://www.facs.org/covid-19/clinical-guidance/elective-case</t>
    </r>
  </si>
  <si>
    <r>
      <t>·</t>
    </r>
    <r>
      <rPr>
        <sz val="11"/>
        <color theme="1"/>
        <rFont val="Times New Roman"/>
        <family val="1"/>
      </rPr>
      <t>       </t>
    </r>
    <r>
      <rPr>
        <b/>
        <sz val="11"/>
        <color theme="1"/>
        <rFont val="Times New Roman"/>
        <family val="1"/>
      </rPr>
      <t xml:space="preserve">  </t>
    </r>
    <r>
      <rPr>
        <b/>
        <sz val="11"/>
        <color theme="1"/>
        <rFont val="Calibri"/>
        <family val="2"/>
        <scheme val="minor"/>
      </rPr>
      <t xml:space="preserve">Urgent: </t>
    </r>
    <r>
      <rPr>
        <sz val="11"/>
        <color theme="1"/>
        <rFont val="Calibri"/>
        <family val="2"/>
        <scheme val="minor"/>
      </rPr>
      <t>Procedures often performed on an emergent basis or identified as emergent or urgent in the ACS guidelines were designated as “urgent”.  These are procedures that cannot be delayed. Urgent procedures typically included maternity care (e.g., Cesarean section), cardiac surgery (e.g., coronary artery bypass graft), procedures clearly for cancer treatment (e.g. gastrectomy) and vascular surgery of the head and neck (e.g., treatment of occlusions of the carotid arteries).</t>
    </r>
  </si>
  <si>
    <r>
      <t>·</t>
    </r>
    <r>
      <rPr>
        <sz val="11"/>
        <color theme="1"/>
        <rFont val="Times New Roman"/>
        <family val="1"/>
      </rPr>
      <t xml:space="preserve">         </t>
    </r>
    <r>
      <rPr>
        <b/>
        <sz val="11"/>
        <color theme="1"/>
        <rFont val="Calibri"/>
        <family val="2"/>
        <scheme val="minor"/>
      </rPr>
      <t>Possibly elective:</t>
    </r>
    <r>
      <rPr>
        <sz val="11"/>
        <color theme="1"/>
        <rFont val="Calibri"/>
        <family val="2"/>
        <scheme val="minor"/>
      </rPr>
      <t xml:space="preserve"> The classification of some procedures as elective was difficult to determine and these were designated “possibly elective”. These were procedures that, depending on the clinical circumstances, can or cannot not be delayed for three months. Examples are hysterectomy and colorectal resection procedures. If hysterectomy is performed to treat cancer, it is an urgent procedure, but if performed to treat fibroids, it can be considered elective. A colorectal resection may be necessary to treat cancer that partially obstructs the bowel, which is urgent, or to treat malignant polyps, which the American College of Surgeons indicates can be deferred for three months.  </t>
    </r>
  </si>
  <si>
    <r>
      <t xml:space="preserve">The </t>
    </r>
    <r>
      <rPr>
        <b/>
        <sz val="11"/>
        <color theme="1"/>
        <rFont val="Calibri"/>
        <family val="2"/>
        <scheme val="minor"/>
      </rPr>
      <t>Services by Category</t>
    </r>
    <r>
      <rPr>
        <sz val="11"/>
        <color theme="1"/>
        <rFont val="Calibri"/>
        <family val="2"/>
        <scheme val="minor"/>
      </rPr>
      <t xml:space="preserve"> tab shows services for each category: common elective, possibly elective and urgent procedures performed in inpatient and outpatient settings, including ambulatory surgery centers, respectively.</t>
    </r>
  </si>
  <si>
    <r>
      <t>·</t>
    </r>
    <r>
      <rPr>
        <sz val="11"/>
        <color theme="1"/>
        <rFont val="Times New Roman"/>
        <family val="1"/>
      </rPr>
      <t xml:space="preserve">         </t>
    </r>
    <r>
      <rPr>
        <sz val="11"/>
        <color theme="1"/>
        <rFont val="Calibri"/>
        <family val="2"/>
        <scheme val="minor"/>
      </rPr>
      <t>Inpatient – inpatient hospital setting</t>
    </r>
  </si>
  <si>
    <r>
      <t>·</t>
    </r>
    <r>
      <rPr>
        <sz val="11"/>
        <color theme="1"/>
        <rFont val="Times New Roman"/>
        <family val="1"/>
      </rPr>
      <t xml:space="preserve">         </t>
    </r>
    <r>
      <rPr>
        <sz val="11"/>
        <color theme="1"/>
        <rFont val="Calibri"/>
        <family val="2"/>
        <scheme val="minor"/>
      </rPr>
      <t>Outpatient – outpatient hospitals and ambulatory surgery centers</t>
    </r>
  </si>
  <si>
    <r>
      <t>·</t>
    </r>
    <r>
      <rPr>
        <sz val="11"/>
        <color theme="1"/>
        <rFont val="Times New Roman"/>
        <family val="1"/>
      </rPr>
      <t xml:space="preserve">         </t>
    </r>
    <r>
      <rPr>
        <sz val="11"/>
        <color theme="1"/>
        <rFont val="Calibri"/>
        <family val="2"/>
        <scheme val="minor"/>
      </rPr>
      <t>Ambulatory Surgery/Procedure Centers – freestanding ambulatory surgery and diagnostic procedure centers</t>
    </r>
  </si>
  <si>
    <t>This analysis includes information for approximately 75% of Coloradans with insurance, but does not include payments from all self-insured employer plans, self-pay patients, or those covered under other Federal insurance plans (Tricare, VA, Indian Health Services, etc.).</t>
  </si>
  <si>
    <t>Paid amounts include payments from health insurance payers and patients, and also include Medicaid supplemental payments.</t>
  </si>
  <si>
    <t>Data for 2019 does NOT include Medicare fee for service information, and as a result, should not be used to calculate totals across all payers or be compared with 2018 all payer totals.</t>
  </si>
  <si>
    <t>OUTPATIENT: High Volume Elective, Possibly Elective and Urgent Procedures</t>
  </si>
  <si>
    <t>Potential Impact of COVID-19 Temporary Cessation of Elective Procedures: Cost and Utilization, Colorado All Payer Claims Database, Analysis conducted July 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</si>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</sst>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rgb="FFE58036"/>
      <name val="Calibri"/>
      <family val="2"/>
      <scheme val="minor"/>
    </font>
    <font>
      <b/>
      <sz val="12"/>
      <color theme="0"/>
      <name val="Gill Sans MT"/>
      <family val="2"/>
    </font>
    <font>
      <b/>
      <sz val="12"/>
      <color theme="5"/>
      <name val="Gill Sans MT"/>
      <family val="2"/>
    </font>
    <font>
      <b/>
      <sz val="12"/>
      <color theme="2" tint="-0.499984740745262"/>
      <name val="Gill Sans MT"/>
      <family val="2"/>
    </font>
    <font>
      <sz val="11"/>
      <color theme="1"/>
      <name val="Symbol"/>
      <family val="1"/>
      <charset val="2"/>
    </font>
    <font>
      <b/>
      <sz val="14"/>
      <color rgb="FFE58036"/>
      <name val="Calibri Light"/>
      <family val="2"/>
    </font>
    <font>
      <sz val="12"/>
      <color theme="1"/>
      <name val="Calibri"/>
      <family val="2"/>
      <scheme val="minor"/>
    </font>
    <font>
      <b/>
      <sz val="20"/>
      <color rgb="FFE58036"/>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theme="0"/>
      <name val="Gill Sans MT"/>
      <family val="2"/>
    </font>
    <font>
      <b/>
      <sz val="11"/>
      <name val="Gill Sans MT"/>
      <family val="2"/>
    </font>
    <font>
      <b/>
      <sz val="11"/>
      <color theme="5"/>
      <name val="Gill Sans MT"/>
      <family val="2"/>
    </font>
    <font>
      <sz val="11"/>
      <color theme="1"/>
      <name val="Times New Roman"/>
      <family val="1"/>
    </font>
    <font>
      <b/>
      <sz val="11"/>
      <color theme="1"/>
      <name val="Times New Roman"/>
      <family val="1"/>
    </font>
    <font>
      <b/>
      <sz val="12"/>
      <color theme="7"/>
      <name val="Gill Sans MT"/>
      <family val="2"/>
    </font>
    <font>
      <b/>
      <sz val="11"/>
      <color theme="1"/>
      <name val="Gill Sans MT"/>
      <family val="2"/>
    </font>
    <font>
      <b/>
      <sz val="14"/>
      <color theme="0"/>
      <name val="Calibri"/>
      <family val="2"/>
      <scheme val="minor"/>
    </font>
    <font>
      <b/>
      <sz val="16"/>
      <color theme="7"/>
      <name val="Gill Sans MT"/>
      <family val="2"/>
    </font>
    <font>
      <sz val="16"/>
      <color theme="7"/>
      <name val="Gill Sans MT"/>
      <family val="2"/>
    </font>
  </fonts>
  <fills count="9">
    <fill>
      <patternFill patternType="none"/>
    </fill>
    <fill>
      <patternFill patternType="gray125"/>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
      <patternFill patternType="solid">
        <fgColor theme="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000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2" fillId="0" borderId="0" xfId="0" applyFont="1" applyAlignment="1">
      <alignment vertical="center"/>
    </xf>
    <xf numFmtId="0" fontId="0" fillId="4" borderId="4" xfId="0" applyFill="1" applyBorder="1" applyAlignment="1">
      <alignment vertical="center"/>
    </xf>
    <xf numFmtId="0" fontId="0" fillId="4" borderId="5" xfId="0" applyFill="1" applyBorder="1"/>
    <xf numFmtId="0" fontId="0" fillId="4" borderId="6" xfId="0" applyFill="1" applyBorder="1"/>
    <xf numFmtId="0" fontId="0" fillId="4" borderId="7" xfId="0" applyFill="1" applyBorder="1" applyAlignment="1">
      <alignment vertical="center"/>
    </xf>
    <xf numFmtId="0" fontId="0" fillId="4" borderId="0" xfId="0" applyFill="1" applyBorder="1"/>
    <xf numFmtId="0" fontId="0" fillId="4" borderId="8" xfId="0" applyFill="1" applyBorder="1"/>
    <xf numFmtId="0" fontId="0" fillId="4" borderId="9" xfId="0" applyFill="1" applyBorder="1" applyAlignment="1">
      <alignment vertical="center"/>
    </xf>
    <xf numFmtId="0" fontId="0" fillId="4" borderId="10" xfId="0" applyFill="1" applyBorder="1"/>
    <xf numFmtId="0" fontId="0" fillId="4" borderId="11" xfId="0" applyFill="1" applyBorder="1"/>
    <xf numFmtId="0" fontId="0" fillId="4" borderId="5" xfId="0" applyFill="1" applyBorder="1" applyAlignment="1">
      <alignment horizontal="left" vertical="center" indent="2"/>
    </xf>
    <xf numFmtId="0" fontId="0" fillId="0" borderId="0" xfId="0" applyBorder="1"/>
    <xf numFmtId="0" fontId="0" fillId="0" borderId="0" xfId="0" applyAlignment="1">
      <alignment vertical="center"/>
    </xf>
    <xf numFmtId="0" fontId="0" fillId="4" borderId="4" xfId="0" applyFill="1" applyBorder="1"/>
    <xf numFmtId="0" fontId="9" fillId="0" borderId="0" xfId="0" applyFont="1"/>
    <xf numFmtId="164" fontId="9" fillId="0" borderId="0" xfId="1" applyNumberFormat="1" applyFont="1"/>
    <xf numFmtId="0" fontId="11" fillId="5" borderId="12" xfId="0" applyFont="1" applyFill="1" applyBorder="1" applyAlignment="1"/>
    <xf numFmtId="0" fontId="12" fillId="0" borderId="0" xfId="0" applyFont="1"/>
    <xf numFmtId="0" fontId="0" fillId="5" borderId="12" xfId="0" applyFill="1" applyBorder="1"/>
    <xf numFmtId="0" fontId="9" fillId="5" borderId="12" xfId="0" applyFont="1" applyFill="1" applyBorder="1"/>
    <xf numFmtId="0" fontId="13" fillId="0" borderId="12" xfId="0" applyFont="1" applyBorder="1" applyAlignment="1">
      <alignment horizontal="right"/>
    </xf>
    <xf numFmtId="0" fontId="0" fillId="5" borderId="12" xfId="0" applyFill="1" applyBorder="1" applyAlignment="1">
      <alignment horizontal="right"/>
    </xf>
    <xf numFmtId="0" fontId="9" fillId="0" borderId="12" xfId="0" applyFont="1" applyBorder="1" applyAlignment="1">
      <alignment horizontal="right"/>
    </xf>
    <xf numFmtId="0" fontId="9" fillId="5" borderId="12" xfId="0" applyFont="1" applyFill="1" applyBorder="1" applyAlignment="1">
      <alignment horizontal="right"/>
    </xf>
    <xf numFmtId="0" fontId="0" fillId="0" borderId="0" xfId="0" applyAlignment="1">
      <alignment horizontal="right"/>
    </xf>
    <xf numFmtId="0" fontId="13" fillId="0" borderId="12" xfId="0" applyFont="1" applyBorder="1"/>
    <xf numFmtId="165" fontId="9" fillId="0" borderId="12" xfId="2" applyNumberFormat="1" applyFont="1" applyBorder="1"/>
    <xf numFmtId="9" fontId="9" fillId="0" borderId="12" xfId="3" applyFont="1" applyBorder="1"/>
    <xf numFmtId="164" fontId="9" fillId="0" borderId="12" xfId="1" applyNumberFormat="1" applyFont="1" applyBorder="1"/>
    <xf numFmtId="0" fontId="13" fillId="7" borderId="12" xfId="0" applyFont="1" applyFill="1" applyBorder="1"/>
    <xf numFmtId="165" fontId="9" fillId="7" borderId="12" xfId="2" applyNumberFormat="1" applyFont="1" applyFill="1" applyBorder="1"/>
    <xf numFmtId="9" fontId="9" fillId="7" borderId="12" xfId="3" applyFont="1" applyFill="1" applyBorder="1"/>
    <xf numFmtId="164" fontId="9" fillId="7" borderId="12" xfId="1" applyNumberFormat="1" applyFont="1" applyFill="1" applyBorder="1"/>
    <xf numFmtId="43" fontId="0" fillId="0" borderId="0" xfId="0" applyNumberFormat="1"/>
    <xf numFmtId="0" fontId="13" fillId="0" borderId="12" xfId="0" applyFont="1" applyBorder="1" applyAlignment="1">
      <alignment horizontal="center" vertical="center" wrapText="1"/>
    </xf>
    <xf numFmtId="165" fontId="9" fillId="0" borderId="12" xfId="2" applyNumberFormat="1" applyFont="1" applyBorder="1" applyAlignment="1">
      <alignment vertical="center"/>
    </xf>
    <xf numFmtId="9" fontId="9" fillId="0" borderId="12" xfId="3" applyFont="1" applyBorder="1" applyAlignment="1">
      <alignment vertical="center"/>
    </xf>
    <xf numFmtId="164" fontId="9" fillId="0" borderId="12" xfId="1" applyNumberFormat="1" applyFont="1" applyBorder="1" applyAlignment="1">
      <alignment vertical="center"/>
    </xf>
    <xf numFmtId="165" fontId="13" fillId="0" borderId="12" xfId="2" applyNumberFormat="1" applyFont="1" applyBorder="1" applyAlignment="1">
      <alignment vertical="center"/>
    </xf>
    <xf numFmtId="9" fontId="13" fillId="0" borderId="12" xfId="3" applyFont="1" applyBorder="1" applyAlignment="1">
      <alignment vertical="center"/>
    </xf>
    <xf numFmtId="164" fontId="13" fillId="0" borderId="12" xfId="1" applyNumberFormat="1" applyFont="1" applyBorder="1" applyAlignment="1">
      <alignment vertical="center"/>
    </xf>
    <xf numFmtId="0" fontId="0" fillId="0" borderId="10" xfId="0" applyBorder="1"/>
    <xf numFmtId="164" fontId="0" fillId="0" borderId="10" xfId="0" applyNumberFormat="1" applyBorder="1"/>
    <xf numFmtId="0" fontId="9" fillId="0" borderId="12" xfId="0" applyFont="1" applyBorder="1"/>
    <xf numFmtId="165" fontId="9" fillId="0" borderId="12" xfId="0" applyNumberFormat="1" applyFont="1" applyBorder="1"/>
    <xf numFmtId="0" fontId="13" fillId="0" borderId="12" xfId="0" applyFont="1" applyBorder="1" applyAlignment="1">
      <alignment horizontal="center"/>
    </xf>
    <xf numFmtId="165" fontId="13" fillId="0" borderId="12" xfId="0" applyNumberFormat="1" applyFont="1" applyBorder="1"/>
    <xf numFmtId="164" fontId="0" fillId="0" borderId="0" xfId="0" applyNumberFormat="1"/>
    <xf numFmtId="43" fontId="9" fillId="0" borderId="12" xfId="1" applyFont="1" applyBorder="1" applyAlignment="1">
      <alignment vertical="center"/>
    </xf>
    <xf numFmtId="165" fontId="9" fillId="0" borderId="12" xfId="2" applyNumberFormat="1" applyFont="1" applyBorder="1" applyAlignment="1">
      <alignment horizontal="center" vertical="center"/>
    </xf>
    <xf numFmtId="165" fontId="13" fillId="0" borderId="12" xfId="2" applyNumberFormat="1" applyFont="1" applyBorder="1" applyAlignment="1">
      <alignment horizontal="center" vertical="center"/>
    </xf>
    <xf numFmtId="166" fontId="0" fillId="0" borderId="0" xfId="3" applyNumberFormat="1" applyFont="1"/>
    <xf numFmtId="165" fontId="13" fillId="0" borderId="12" xfId="2" applyNumberFormat="1" applyFont="1" applyBorder="1"/>
    <xf numFmtId="0" fontId="13" fillId="0" borderId="12" xfId="0" applyFont="1" applyFill="1" applyBorder="1" applyAlignment="1">
      <alignment horizontal="right"/>
    </xf>
    <xf numFmtId="3" fontId="9" fillId="0" borderId="12" xfId="2" applyNumberFormat="1" applyFont="1" applyBorder="1"/>
    <xf numFmtId="0" fontId="9" fillId="7" borderId="12" xfId="0" applyFont="1" applyFill="1" applyBorder="1"/>
    <xf numFmtId="3" fontId="9" fillId="7" borderId="12" xfId="2" applyNumberFormat="1" applyFont="1" applyFill="1" applyBorder="1"/>
    <xf numFmtId="0" fontId="13" fillId="0" borderId="12" xfId="0" applyFont="1" applyBorder="1" applyAlignment="1">
      <alignment horizontal="center" vertical="center"/>
    </xf>
    <xf numFmtId="164" fontId="13" fillId="0" borderId="12" xfId="1" applyNumberFormat="1" applyFont="1" applyBorder="1"/>
    <xf numFmtId="1" fontId="13" fillId="0" borderId="12" xfId="2" applyNumberFormat="1" applyFont="1" applyBorder="1"/>
    <xf numFmtId="0" fontId="13" fillId="0" borderId="12" xfId="0" applyFont="1" applyFill="1" applyBorder="1"/>
    <xf numFmtId="165" fontId="9" fillId="0" borderId="12" xfId="2" applyNumberFormat="1" applyFont="1" applyFill="1" applyBorder="1"/>
    <xf numFmtId="9" fontId="9" fillId="0" borderId="12" xfId="3" applyFont="1" applyFill="1" applyBorder="1"/>
    <xf numFmtId="164" fontId="9" fillId="0" borderId="12" xfId="1" applyNumberFormat="1" applyFont="1" applyFill="1" applyBorder="1"/>
    <xf numFmtId="44" fontId="13" fillId="0" borderId="12" xfId="0" applyNumberFormat="1" applyFont="1" applyBorder="1" applyAlignment="1">
      <alignment horizontal="center" vertical="center" wrapText="1"/>
    </xf>
    <xf numFmtId="0" fontId="0" fillId="0" borderId="0" xfId="0" applyFont="1"/>
    <xf numFmtId="0" fontId="12" fillId="5" borderId="12" xfId="0" applyFont="1" applyFill="1" applyBorder="1"/>
    <xf numFmtId="0" fontId="23" fillId="0" borderId="0" xfId="0" applyFont="1"/>
    <xf numFmtId="0" fontId="0"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horizontal="left" vertical="center" wrapText="1"/>
    </xf>
    <xf numFmtId="0" fontId="3" fillId="0" borderId="0" xfId="0" applyFont="1" applyAlignment="1">
      <alignment horizontal="center" vertical="center" wrapText="1"/>
    </xf>
    <xf numFmtId="0" fontId="4" fillId="2" borderId="0" xfId="0" applyFont="1" applyFill="1" applyAlignment="1">
      <alignment horizontal="center" vertical="center"/>
    </xf>
    <xf numFmtId="0" fontId="0" fillId="0" borderId="0" xfId="0" applyAlignment="1">
      <alignment horizontal="left" vertical="center" wrapText="1"/>
    </xf>
    <xf numFmtId="0" fontId="5" fillId="0" borderId="0" xfId="0" applyFont="1" applyAlignment="1">
      <alignment horizontal="center" vertical="center"/>
    </xf>
    <xf numFmtId="0" fontId="0" fillId="0" borderId="0" xfId="0" applyAlignment="1">
      <alignment horizontal="left" wrapText="1"/>
    </xf>
    <xf numFmtId="0" fontId="0" fillId="0" borderId="0" xfId="0" applyFont="1" applyAlignment="1">
      <alignment vertical="center" wrapText="1"/>
    </xf>
    <xf numFmtId="0" fontId="0" fillId="0" borderId="0" xfId="0" applyFont="1" applyAlignment="1">
      <alignment wrapText="1"/>
    </xf>
    <xf numFmtId="0" fontId="7" fillId="0" borderId="0" xfId="0" applyFont="1" applyAlignment="1">
      <alignment vertical="top" wrapText="1"/>
    </xf>
    <xf numFmtId="0" fontId="0" fillId="0" borderId="0" xfId="0" applyFont="1" applyAlignment="1">
      <alignment vertical="top" wrapText="1"/>
    </xf>
    <xf numFmtId="0" fontId="16" fillId="0" borderId="0" xfId="0" applyFont="1" applyAlignment="1">
      <alignment horizontal="center" wrapText="1"/>
    </xf>
    <xf numFmtId="0" fontId="19" fillId="0" borderId="0" xfId="0" applyFont="1" applyAlignment="1">
      <alignment horizontal="center" vertical="center" wrapText="1"/>
    </xf>
    <xf numFmtId="0" fontId="14" fillId="2" borderId="0" xfId="0" applyFont="1" applyFill="1" applyAlignment="1">
      <alignment horizontal="center" vertical="center"/>
    </xf>
    <xf numFmtId="0" fontId="16" fillId="0" borderId="0" xfId="0" applyFont="1" applyAlignment="1">
      <alignment horizontal="center" vertical="center"/>
    </xf>
    <xf numFmtId="0" fontId="15" fillId="0" borderId="0" xfId="0" applyFont="1" applyFill="1" applyAlignment="1">
      <alignment horizontal="center" vertical="center"/>
    </xf>
    <xf numFmtId="0" fontId="2" fillId="0" borderId="0" xfId="0" applyFont="1" applyAlignment="1">
      <alignment horizontal="left" vertical="center" wrapText="1"/>
    </xf>
    <xf numFmtId="0" fontId="7" fillId="0" borderId="0" xfId="0" applyFont="1" applyAlignment="1">
      <alignment horizontal="left" vertical="center"/>
    </xf>
    <xf numFmtId="0" fontId="16" fillId="0" borderId="0" xfId="0" applyFont="1" applyFill="1" applyAlignment="1">
      <alignment horizontal="center" vertical="center"/>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8" fillId="0" borderId="0" xfId="0" applyFont="1" applyAlignment="1">
      <alignment horizontal="center" vertical="center" wrapText="1"/>
    </xf>
    <xf numFmtId="0" fontId="4" fillId="2" borderId="0" xfId="0" applyFont="1" applyFill="1" applyAlignment="1">
      <alignment horizontal="center"/>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4" borderId="11" xfId="0" applyFill="1" applyBorder="1" applyAlignment="1">
      <alignment horizontal="left" vertical="center" wrapText="1"/>
    </xf>
    <xf numFmtId="0" fontId="13" fillId="0" borderId="12" xfId="0" applyFont="1" applyBorder="1" applyAlignment="1">
      <alignment horizontal="center" vertical="center"/>
    </xf>
    <xf numFmtId="0" fontId="21" fillId="8" borderId="12" xfId="0" applyFont="1" applyFill="1" applyBorder="1" applyAlignment="1">
      <alignment horizontal="center"/>
    </xf>
    <xf numFmtId="0" fontId="21" fillId="2" borderId="12" xfId="0" applyFont="1" applyFill="1" applyBorder="1" applyAlignment="1">
      <alignment horizontal="center"/>
    </xf>
    <xf numFmtId="0" fontId="21" fillId="6" borderId="12" xfId="0" applyFont="1" applyFill="1" applyBorder="1" applyAlignment="1">
      <alignment horizontal="center"/>
    </xf>
    <xf numFmtId="0" fontId="9" fillId="0" borderId="1" xfId="0" applyFont="1" applyBorder="1" applyAlignment="1">
      <alignment horizontal="center"/>
    </xf>
    <xf numFmtId="0" fontId="9" fillId="0" borderId="3" xfId="0" applyFont="1" applyBorder="1" applyAlignment="1">
      <alignment horizontal="center"/>
    </xf>
    <xf numFmtId="0" fontId="22" fillId="0" borderId="10" xfId="0" applyFont="1" applyBorder="1" applyAlignment="1">
      <alignment horizontal="left"/>
    </xf>
    <xf numFmtId="0" fontId="22" fillId="0" borderId="0" xfId="0" applyFont="1" applyAlignment="1">
      <alignment horizontal="center" vertical="center" wrapText="1"/>
    </xf>
    <xf numFmtId="0" fontId="10" fillId="0" borderId="0" xfId="0" applyFont="1" applyAlignment="1">
      <alignment horizontal="center"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21" fillId="6" borderId="1" xfId="0" applyFont="1" applyFill="1" applyBorder="1" applyAlignment="1">
      <alignment horizontal="center"/>
    </xf>
    <xf numFmtId="0" fontId="21" fillId="6" borderId="2" xfId="0" applyFont="1" applyFill="1" applyBorder="1" applyAlignment="1">
      <alignment horizontal="center"/>
    </xf>
    <xf numFmtId="0" fontId="21" fillId="6" borderId="3" xfId="0" applyFont="1" applyFill="1" applyBorder="1" applyAlignment="1">
      <alignment horizontal="center"/>
    </xf>
    <xf numFmtId="3" fontId="9" fillId="0" borderId="12" xfId="2" applyNumberFormat="1" applyFont="1" applyBorder="1" applyAlignment="1">
      <alignment horizontal="righ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1</xdr:col>
      <xdr:colOff>514350</xdr:colOff>
      <xdr:row>0</xdr:row>
      <xdr:rowOff>1138386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04775"/>
          <a:ext cx="1038225" cy="103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0</xdr:rowOff>
    </xdr:from>
    <xdr:to>
      <xdr:col>1</xdr:col>
      <xdr:colOff>457200</xdr:colOff>
      <xdr:row>0</xdr:row>
      <xdr:rowOff>900853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0"/>
          <a:ext cx="904875" cy="900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38100</xdr:rowOff>
    </xdr:from>
    <xdr:to>
      <xdr:col>1</xdr:col>
      <xdr:colOff>438150</xdr:colOff>
      <xdr:row>0</xdr:row>
      <xdr:rowOff>891540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38100"/>
          <a:ext cx="857250" cy="853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432594</xdr:colOff>
      <xdr:row>0</xdr:row>
      <xdr:rowOff>113771</xdr:rowOff>
    </xdr:from>
    <xdr:to>
      <xdr:col>0</xdr:col>
      <xdr:colOff>1397000</xdr:colOff>
      <xdr:row>0</xdr:row>
      <xdr:rowOff>1085321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594" y="113771"/>
          <a:ext cx="964406" cy="971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114300</xdr:rowOff>
    </xdr:from>
    <xdr:to>
      <xdr:col>1</xdr:col>
      <xdr:colOff>607218</xdr:colOff>
      <xdr:row>1</xdr:row>
      <xdr:rowOff>105833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14300"/>
          <a:ext cx="1051718" cy="1007533"/>
        </a:xfrm>
        <a:prstGeom prst="rect">
          <a:avLst/>
        </a:prstGeom>
      </xdr:spPr>
    </xdr:pic>
    <xdr:clientData/>
  </xdr:twoCellAnchor>
</xdr:wsDr>
</file>

<file path=xl/theme/theme1.xml><?xml version="1.0" encoding="utf-8"?>
<a:theme xmlns:a="http://schemas.openxmlformats.org/drawingml/2006/main" name="Office Theme">
  <a:themeElements>
    <a:clrScheme name="CIVHC">
      <a:dk1>
        <a:sysClr val="windowText" lastClr="000000"/>
      </a:dk1>
      <a:lt1>
        <a:sysClr val="window" lastClr="FFFFFF"/>
      </a:lt1>
      <a:dk2>
        <a:srgbClr val="D8D8D8"/>
      </a:dk2>
      <a:lt2>
        <a:srgbClr val="A5A5A5"/>
      </a:lt2>
      <a:accent1>
        <a:srgbClr val="E58036"/>
      </a:accent1>
      <a:accent2>
        <a:srgbClr val="AEBB57"/>
      </a:accent2>
      <a:accent3>
        <a:srgbClr val="66CCFF"/>
      </a:accent3>
      <a:accent4>
        <a:srgbClr val="67686B"/>
      </a:accent4>
      <a:accent5>
        <a:srgbClr val="E58036"/>
      </a:accent5>
      <a:accent6>
        <a:srgbClr val="AEBB57"/>
      </a:accent6>
      <a:hlink>
        <a:srgbClr val="E58036"/>
      </a:hlink>
      <a:folHlink>
        <a:srgbClr val="E5803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
  <sheetViews>
    <sheetView topLeftCell="A8" workbookViewId="0">
      <selection activeCell="P15" sqref="P15"/>
    </sheetView>
  </sheetViews>
  <sheetFormatPr defaultRowHeight="14.5" x14ac:dyDescent="0.35"/>
  <cols>
    <col min="9" max="9" width="17.54296875" customWidth="1"/>
  </cols>
  <sheetData>
    <row r="1" spans="1:9" ht="95.25" customHeight="1" x14ac:dyDescent="0.35">
      <c r="C1" s="72" t="s">
        <v>0</v>
      </c>
      <c r="D1" s="72"/>
      <c r="E1" s="72"/>
      <c r="F1" s="72"/>
      <c r="G1" s="72"/>
      <c r="H1" s="72"/>
      <c r="I1" s="72"/>
    </row>
    <row r="2" spans="1:9" ht="18.5" x14ac:dyDescent="0.35">
      <c r="A2" s="73" t="s">
        <v>1</v>
      </c>
      <c r="B2" s="73"/>
      <c r="C2" s="73"/>
      <c r="D2" s="73"/>
      <c r="E2" s="73"/>
      <c r="F2" s="73"/>
      <c r="G2" s="73"/>
      <c r="H2" s="73"/>
      <c r="I2" s="73"/>
    </row>
    <row r="3" spans="1:9" ht="48" customHeight="1" x14ac:dyDescent="0.35">
      <c r="A3" s="74" t="s">
        <v>2</v>
      </c>
      <c r="B3" s="74"/>
      <c r="C3" s="74"/>
      <c r="D3" s="74"/>
      <c r="E3" s="74"/>
      <c r="F3" s="74"/>
      <c r="G3" s="74"/>
      <c r="H3" s="74"/>
      <c r="I3" s="74"/>
    </row>
    <row r="4" spans="1:9" ht="22.5" customHeight="1" x14ac:dyDescent="0.35">
      <c r="A4" s="75" t="s">
        <v>3</v>
      </c>
      <c r="B4" s="75"/>
      <c r="C4" s="75"/>
      <c r="D4" s="75"/>
      <c r="E4" s="75"/>
      <c r="F4" s="75"/>
      <c r="G4" s="75"/>
      <c r="H4" s="75"/>
      <c r="I4" s="75"/>
    </row>
    <row r="5" spans="1:9" ht="108.75" customHeight="1" x14ac:dyDescent="0.35">
      <c r="A5" s="74" t="s">
        <v>4</v>
      </c>
      <c r="B5" s="74"/>
      <c r="C5" s="74"/>
      <c r="D5" s="74"/>
      <c r="E5" s="74"/>
      <c r="F5" s="74"/>
      <c r="G5" s="74"/>
      <c r="H5" s="74"/>
      <c r="I5" s="74"/>
    </row>
    <row r="6" spans="1:9" ht="26.25" customHeight="1" x14ac:dyDescent="0.35">
      <c r="A6" s="75" t="s">
        <v>5</v>
      </c>
      <c r="B6" s="75"/>
      <c r="C6" s="75"/>
      <c r="D6" s="75"/>
      <c r="E6" s="75"/>
      <c r="F6" s="75"/>
      <c r="G6" s="75"/>
      <c r="H6" s="75"/>
      <c r="I6" s="75"/>
    </row>
    <row r="7" spans="1:9" ht="37.5" customHeight="1" x14ac:dyDescent="0.35">
      <c r="A7" s="74" t="s">
        <v>6</v>
      </c>
      <c r="B7" s="74"/>
      <c r="C7" s="74"/>
      <c r="D7" s="74"/>
      <c r="E7" s="74"/>
      <c r="F7" s="74"/>
      <c r="G7" s="74"/>
      <c r="H7" s="74"/>
      <c r="I7" s="74"/>
    </row>
    <row r="8" spans="1:9" ht="36" customHeight="1" x14ac:dyDescent="0.35">
      <c r="A8" s="76" t="s">
        <v>7</v>
      </c>
      <c r="B8" s="76"/>
      <c r="C8" s="76"/>
      <c r="D8" s="76"/>
      <c r="E8" s="76"/>
      <c r="F8" s="76"/>
      <c r="G8" s="76"/>
      <c r="H8" s="76"/>
      <c r="I8" s="76"/>
    </row>
    <row r="9" spans="1:9" ht="30.75" customHeight="1" x14ac:dyDescent="0.35">
      <c r="A9" s="75" t="s">
        <v>8</v>
      </c>
      <c r="B9" s="75"/>
      <c r="C9" s="75"/>
      <c r="D9" s="75"/>
      <c r="E9" s="75"/>
      <c r="F9" s="75"/>
      <c r="G9" s="75"/>
      <c r="H9" s="75"/>
      <c r="I9" s="75"/>
    </row>
    <row r="10" spans="1:9" ht="21.75" customHeight="1" x14ac:dyDescent="0.35">
      <c r="A10" s="70" t="s">
        <v>9</v>
      </c>
      <c r="B10" s="70"/>
      <c r="C10" s="70"/>
      <c r="D10" s="70"/>
      <c r="E10" s="70"/>
      <c r="F10" s="70"/>
      <c r="G10" s="70"/>
      <c r="H10" s="70"/>
      <c r="I10" s="70"/>
    </row>
    <row r="11" spans="1:9" ht="149.25" customHeight="1" x14ac:dyDescent="0.35">
      <c r="A11" s="69" t="s">
        <v>10</v>
      </c>
      <c r="B11" s="69"/>
      <c r="C11" s="69"/>
      <c r="D11" s="69"/>
      <c r="E11" s="69"/>
      <c r="F11" s="69"/>
      <c r="G11" s="69"/>
      <c r="H11" s="69"/>
      <c r="I11" s="69"/>
    </row>
    <row r="12" spans="1:9" ht="24" customHeight="1" x14ac:dyDescent="0.35">
      <c r="A12" s="70" t="s">
        <v>11</v>
      </c>
      <c r="B12" s="70"/>
      <c r="C12" s="70"/>
      <c r="D12" s="70"/>
      <c r="E12" s="70"/>
      <c r="F12" s="70"/>
      <c r="G12" s="70"/>
      <c r="H12" s="70"/>
      <c r="I12" s="70"/>
    </row>
    <row r="13" spans="1:9" ht="103.5" customHeight="1" x14ac:dyDescent="0.35">
      <c r="A13" s="69" t="s">
        <v>12</v>
      </c>
      <c r="B13" s="69"/>
      <c r="C13" s="69"/>
      <c r="D13" s="69"/>
      <c r="E13" s="69"/>
      <c r="F13" s="69"/>
      <c r="G13" s="69"/>
      <c r="H13" s="69"/>
      <c r="I13" s="69"/>
    </row>
    <row r="14" spans="1:9" ht="23.25" customHeight="1" x14ac:dyDescent="0.35">
      <c r="A14" s="70" t="s">
        <v>13</v>
      </c>
      <c r="B14" s="70"/>
      <c r="C14" s="70"/>
      <c r="D14" s="70"/>
      <c r="E14" s="70"/>
      <c r="F14" s="70"/>
      <c r="G14" s="70"/>
      <c r="H14" s="70"/>
      <c r="I14" s="70"/>
    </row>
    <row r="15" spans="1:9" ht="72.75" customHeight="1" x14ac:dyDescent="0.35">
      <c r="A15" s="69" t="s">
        <v>14</v>
      </c>
      <c r="B15" s="69"/>
      <c r="C15" s="69"/>
      <c r="D15" s="69"/>
      <c r="E15" s="69"/>
      <c r="F15" s="69"/>
      <c r="G15" s="69"/>
      <c r="H15" s="69"/>
      <c r="I15" s="69"/>
    </row>
    <row r="16" spans="1:9" ht="69" customHeight="1" x14ac:dyDescent="0.35">
      <c r="A16" s="71"/>
      <c r="B16" s="71"/>
      <c r="C16" s="71"/>
      <c r="D16" s="71"/>
      <c r="E16" s="71"/>
      <c r="F16" s="71"/>
      <c r="G16" s="71"/>
      <c r="H16" s="71"/>
      <c r="I16" s="71"/>
    </row>
    <row r="17" spans="1:9" ht="89.25" customHeight="1" x14ac:dyDescent="0.35">
      <c r="A17" s="71"/>
      <c r="B17" s="71"/>
      <c r="C17" s="71"/>
      <c r="D17" s="71"/>
      <c r="E17" s="71"/>
      <c r="F17" s="71"/>
      <c r="G17" s="71"/>
      <c r="H17" s="71"/>
      <c r="I17" s="71"/>
    </row>
  </sheetData>
  <mergeCells count="17">
    <mergeCell ref="A12:I12"/>
    <mergeCell ref="C1:I1"/>
    <mergeCell ref="A2:I2"/>
    <mergeCell ref="A3:I3"/>
    <mergeCell ref="A4:I4"/>
    <mergeCell ref="A5:I5"/>
    <mergeCell ref="A6:I6"/>
    <mergeCell ref="A7:I7"/>
    <mergeCell ref="A8:I8"/>
    <mergeCell ref="A9:I9"/>
    <mergeCell ref="A10:I10"/>
    <mergeCell ref="A11:I11"/>
    <mergeCell ref="A13:I13"/>
    <mergeCell ref="A14:I14"/>
    <mergeCell ref="A15:I15"/>
    <mergeCell ref="A16:I16"/>
    <mergeCell ref="A17:I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workbookViewId="0">
      <selection activeCell="C1" sqref="C1:I1"/>
    </sheetView>
  </sheetViews>
  <sheetFormatPr defaultRowHeight="14.5" x14ac:dyDescent="0.35"/>
  <cols>
    <col min="9" max="9" width="13.1796875" customWidth="1"/>
  </cols>
  <sheetData>
    <row r="1" spans="1:9" ht="74.25" customHeight="1" x14ac:dyDescent="0.35">
      <c r="C1" s="82" t="s">
        <v>186</v>
      </c>
      <c r="D1" s="82"/>
      <c r="E1" s="82"/>
      <c r="F1" s="82"/>
      <c r="G1" s="82"/>
      <c r="H1" s="82"/>
      <c r="I1" s="82"/>
    </row>
    <row r="2" spans="1:9" ht="19.5" customHeight="1" x14ac:dyDescent="0.35">
      <c r="A2" s="83" t="s">
        <v>15</v>
      </c>
      <c r="B2" s="83"/>
      <c r="C2" s="83"/>
      <c r="D2" s="83"/>
      <c r="E2" s="83"/>
      <c r="F2" s="83"/>
      <c r="G2" s="83"/>
      <c r="H2" s="83"/>
      <c r="I2" s="83"/>
    </row>
    <row r="3" spans="1:9" ht="14" customHeight="1" x14ac:dyDescent="0.35">
      <c r="A3" s="85" t="s">
        <v>171</v>
      </c>
      <c r="B3" s="85"/>
      <c r="C3" s="85"/>
      <c r="D3" s="85"/>
      <c r="E3" s="85"/>
      <c r="F3" s="85"/>
      <c r="G3" s="85"/>
      <c r="H3" s="85"/>
      <c r="I3" s="85"/>
    </row>
    <row r="4" spans="1:9" ht="19.5" customHeight="1" x14ac:dyDescent="0.35">
      <c r="A4" s="84" t="s">
        <v>16</v>
      </c>
      <c r="B4" s="84"/>
      <c r="C4" s="84"/>
      <c r="D4" s="84"/>
      <c r="E4" s="84"/>
      <c r="F4" s="84"/>
      <c r="G4" s="84"/>
      <c r="H4" s="84"/>
      <c r="I4" s="84"/>
    </row>
    <row r="5" spans="1:9" x14ac:dyDescent="0.35">
      <c r="A5" s="1" t="s">
        <v>17</v>
      </c>
      <c r="B5" s="66"/>
      <c r="C5" s="66"/>
      <c r="D5" s="66"/>
      <c r="E5" s="66"/>
      <c r="F5" s="66"/>
      <c r="G5" s="66"/>
      <c r="H5" s="66"/>
      <c r="I5" s="66"/>
    </row>
    <row r="6" spans="1:9" ht="33" customHeight="1" x14ac:dyDescent="0.35">
      <c r="A6" s="71" t="s">
        <v>172</v>
      </c>
      <c r="B6" s="71"/>
      <c r="C6" s="71"/>
      <c r="D6" s="71"/>
      <c r="E6" s="71"/>
      <c r="F6" s="71"/>
      <c r="G6" s="71"/>
      <c r="H6" s="71"/>
      <c r="I6" s="71"/>
    </row>
    <row r="7" spans="1:9" ht="45.75" customHeight="1" x14ac:dyDescent="0.35">
      <c r="A7" s="71" t="s">
        <v>173</v>
      </c>
      <c r="B7" s="71"/>
      <c r="C7" s="71"/>
      <c r="D7" s="71"/>
      <c r="E7" s="71"/>
      <c r="F7" s="71"/>
      <c r="G7" s="71"/>
      <c r="H7" s="71"/>
      <c r="I7" s="71"/>
    </row>
    <row r="8" spans="1:9" x14ac:dyDescent="0.35">
      <c r="A8" s="1" t="s">
        <v>18</v>
      </c>
      <c r="B8" s="66"/>
      <c r="C8" s="66"/>
      <c r="D8" s="66"/>
      <c r="E8" s="66"/>
      <c r="F8" s="66"/>
      <c r="G8" s="66"/>
      <c r="H8" s="66"/>
      <c r="I8" s="66"/>
    </row>
    <row r="9" spans="1:9" ht="35.25" customHeight="1" x14ac:dyDescent="0.35">
      <c r="A9" s="86" t="s">
        <v>19</v>
      </c>
      <c r="B9" s="86"/>
      <c r="C9" s="86"/>
      <c r="D9" s="86"/>
      <c r="E9" s="86"/>
      <c r="F9" s="86"/>
      <c r="G9" s="86"/>
      <c r="H9" s="86"/>
      <c r="I9" s="86"/>
    </row>
    <row r="10" spans="1:9" ht="21.75" customHeight="1" x14ac:dyDescent="0.35">
      <c r="A10" s="87" t="s">
        <v>174</v>
      </c>
      <c r="B10" s="87"/>
      <c r="C10" s="87"/>
      <c r="D10" s="87"/>
      <c r="E10" s="87"/>
      <c r="F10" s="87"/>
      <c r="G10" s="87"/>
      <c r="H10" s="87"/>
      <c r="I10" s="87"/>
    </row>
    <row r="11" spans="1:9" ht="46.5" customHeight="1" x14ac:dyDescent="0.35">
      <c r="A11" s="71" t="s">
        <v>175</v>
      </c>
      <c r="B11" s="71"/>
      <c r="C11" s="71"/>
      <c r="D11" s="71"/>
      <c r="E11" s="71"/>
      <c r="F11" s="71"/>
      <c r="G11" s="71"/>
      <c r="H11" s="71"/>
      <c r="I11" s="71"/>
    </row>
    <row r="12" spans="1:9" x14ac:dyDescent="0.35">
      <c r="A12" s="1" t="s">
        <v>20</v>
      </c>
      <c r="B12" s="66"/>
      <c r="C12" s="66"/>
      <c r="D12" s="66"/>
      <c r="E12" s="66"/>
      <c r="F12" s="66"/>
      <c r="G12" s="66"/>
      <c r="H12" s="66"/>
      <c r="I12" s="66"/>
    </row>
    <row r="13" spans="1:9" ht="96.75" customHeight="1" x14ac:dyDescent="0.35">
      <c r="A13" s="71" t="s">
        <v>176</v>
      </c>
      <c r="B13" s="78"/>
      <c r="C13" s="78"/>
      <c r="D13" s="78"/>
      <c r="E13" s="78"/>
      <c r="F13" s="78"/>
      <c r="G13" s="78"/>
      <c r="H13" s="78"/>
      <c r="I13" s="78"/>
    </row>
    <row r="14" spans="1:9" ht="123.75" customHeight="1" x14ac:dyDescent="0.35">
      <c r="A14" s="71" t="s">
        <v>177</v>
      </c>
      <c r="B14" s="78"/>
      <c r="C14" s="78"/>
      <c r="D14" s="78"/>
      <c r="E14" s="78"/>
      <c r="F14" s="78"/>
      <c r="G14" s="78"/>
      <c r="H14" s="78"/>
      <c r="I14" s="78"/>
    </row>
    <row r="15" spans="1:9" ht="19" customHeight="1" x14ac:dyDescent="0.35">
      <c r="A15" s="88" t="s">
        <v>21</v>
      </c>
      <c r="B15" s="88"/>
      <c r="C15" s="88"/>
      <c r="D15" s="88"/>
      <c r="E15" s="88"/>
      <c r="F15" s="88"/>
      <c r="G15" s="88"/>
      <c r="H15" s="88"/>
      <c r="I15" s="88"/>
    </row>
    <row r="16" spans="1:9" ht="49.5" customHeight="1" x14ac:dyDescent="0.35">
      <c r="A16" s="69" t="s">
        <v>178</v>
      </c>
      <c r="B16" s="69"/>
      <c r="C16" s="69"/>
      <c r="D16" s="69"/>
      <c r="E16" s="69"/>
      <c r="F16" s="69"/>
      <c r="G16" s="69"/>
      <c r="H16" s="69"/>
      <c r="I16" s="69"/>
    </row>
    <row r="17" spans="1:9" ht="20" customHeight="1" x14ac:dyDescent="0.35">
      <c r="A17" s="84" t="s">
        <v>22</v>
      </c>
      <c r="B17" s="84"/>
      <c r="C17" s="84"/>
      <c r="D17" s="84"/>
      <c r="E17" s="84"/>
      <c r="F17" s="84"/>
      <c r="G17" s="84"/>
      <c r="H17" s="84"/>
      <c r="I17" s="84"/>
    </row>
    <row r="18" spans="1:9" ht="109" customHeight="1" x14ac:dyDescent="0.35">
      <c r="A18" s="69" t="s">
        <v>23</v>
      </c>
      <c r="B18" s="69"/>
      <c r="C18" s="69"/>
      <c r="D18" s="69"/>
      <c r="E18" s="69"/>
      <c r="F18" s="69"/>
      <c r="G18" s="69"/>
      <c r="H18" s="69"/>
      <c r="I18" s="69"/>
    </row>
    <row r="19" spans="1:9" ht="16.5" x14ac:dyDescent="0.35">
      <c r="A19" s="84" t="s">
        <v>24</v>
      </c>
      <c r="B19" s="84"/>
      <c r="C19" s="84"/>
      <c r="D19" s="84"/>
      <c r="E19" s="84"/>
      <c r="F19" s="84"/>
      <c r="G19" s="84"/>
      <c r="H19" s="84"/>
      <c r="I19" s="84"/>
    </row>
    <row r="20" spans="1:9" ht="52.5" customHeight="1" x14ac:dyDescent="0.35">
      <c r="A20" s="77" t="s">
        <v>25</v>
      </c>
      <c r="B20" s="78"/>
      <c r="C20" s="78"/>
      <c r="D20" s="78"/>
      <c r="E20" s="78"/>
      <c r="F20" s="78"/>
      <c r="G20" s="78"/>
      <c r="H20" s="78"/>
      <c r="I20" s="78"/>
    </row>
    <row r="21" spans="1:9" x14ac:dyDescent="0.35">
      <c r="A21" s="71" t="s">
        <v>179</v>
      </c>
      <c r="B21" s="78"/>
      <c r="C21" s="78"/>
      <c r="D21" s="78"/>
      <c r="E21" s="78"/>
      <c r="F21" s="78"/>
      <c r="G21" s="78"/>
      <c r="H21" s="78"/>
      <c r="I21" s="78"/>
    </row>
    <row r="22" spans="1:9" x14ac:dyDescent="0.35">
      <c r="A22" s="71" t="s">
        <v>180</v>
      </c>
      <c r="B22" s="78"/>
      <c r="C22" s="78"/>
      <c r="D22" s="78"/>
      <c r="E22" s="78"/>
      <c r="F22" s="78"/>
      <c r="G22" s="78"/>
      <c r="H22" s="78"/>
      <c r="I22" s="78"/>
    </row>
    <row r="23" spans="1:9" ht="30" customHeight="1" x14ac:dyDescent="0.35">
      <c r="A23" s="79" t="s">
        <v>181</v>
      </c>
      <c r="B23" s="80"/>
      <c r="C23" s="80"/>
      <c r="D23" s="80"/>
      <c r="E23" s="80"/>
      <c r="F23" s="80"/>
      <c r="G23" s="80"/>
      <c r="H23" s="80"/>
      <c r="I23" s="80"/>
    </row>
    <row r="24" spans="1:9" ht="19.75" customHeight="1" x14ac:dyDescent="0.5">
      <c r="A24" s="81" t="s">
        <v>170</v>
      </c>
      <c r="B24" s="81"/>
      <c r="C24" s="81"/>
      <c r="D24" s="81"/>
      <c r="E24" s="81"/>
      <c r="F24" s="81"/>
      <c r="G24" s="81"/>
      <c r="H24" s="81"/>
      <c r="I24" s="81"/>
    </row>
    <row r="25" spans="1:9" ht="48" customHeight="1" x14ac:dyDescent="0.35">
      <c r="A25" s="69" t="s">
        <v>182</v>
      </c>
      <c r="B25" s="71"/>
      <c r="C25" s="71"/>
      <c r="D25" s="71"/>
      <c r="E25" s="71"/>
      <c r="F25" s="71"/>
      <c r="G25" s="71"/>
      <c r="H25" s="71"/>
      <c r="I25" s="71"/>
    </row>
    <row r="26" spans="1:9" ht="31.25" customHeight="1" x14ac:dyDescent="0.35">
      <c r="A26" s="69" t="s">
        <v>183</v>
      </c>
      <c r="B26" s="71"/>
      <c r="C26" s="71"/>
      <c r="D26" s="71"/>
      <c r="E26" s="71"/>
      <c r="F26" s="71"/>
      <c r="G26" s="71"/>
      <c r="H26" s="71"/>
      <c r="I26" s="71"/>
    </row>
    <row r="27" spans="1:9" ht="30" customHeight="1" x14ac:dyDescent="0.35">
      <c r="A27" s="69" t="s">
        <v>184</v>
      </c>
      <c r="B27" s="71"/>
      <c r="C27" s="71"/>
      <c r="D27" s="71"/>
      <c r="E27" s="71"/>
      <c r="F27" s="71"/>
      <c r="G27" s="71"/>
      <c r="H27" s="71"/>
      <c r="I27" s="71"/>
    </row>
  </sheetData>
  <mergeCells count="24">
    <mergeCell ref="A17:I17"/>
    <mergeCell ref="A18:I18"/>
    <mergeCell ref="A19:I19"/>
    <mergeCell ref="A3:I3"/>
    <mergeCell ref="A16:I16"/>
    <mergeCell ref="A9:I9"/>
    <mergeCell ref="A10:I10"/>
    <mergeCell ref="A11:I11"/>
    <mergeCell ref="A13:I13"/>
    <mergeCell ref="A14:I14"/>
    <mergeCell ref="A15:I15"/>
    <mergeCell ref="C1:I1"/>
    <mergeCell ref="A2:I2"/>
    <mergeCell ref="A4:I4"/>
    <mergeCell ref="A6:I6"/>
    <mergeCell ref="A7:I7"/>
    <mergeCell ref="A20:I20"/>
    <mergeCell ref="A21:I21"/>
    <mergeCell ref="A25:I25"/>
    <mergeCell ref="A26:I26"/>
    <mergeCell ref="A27:I27"/>
    <mergeCell ref="A23:I23"/>
    <mergeCell ref="A24:I24"/>
    <mergeCell ref="A22:I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24"/>
  <sheetViews>
    <sheetView workbookViewId="0">
      <selection activeCell="C1" sqref="C1:I1"/>
    </sheetView>
  </sheetViews>
  <sheetFormatPr defaultRowHeight="14.5" x14ac:dyDescent="0.35"/>
  <cols>
    <col min="9" max="9" width="16" customWidth="1"/>
    <col min="18" max="18" width="16.54296875" customWidth="1"/>
  </cols>
  <sheetData>
    <row r="1" spans="1:16" ht="72.75" customHeight="1" x14ac:dyDescent="0.35">
      <c r="C1" s="82" t="s">
        <v>186</v>
      </c>
      <c r="D1" s="82"/>
      <c r="E1" s="82"/>
      <c r="F1" s="82"/>
      <c r="G1" s="82"/>
      <c r="H1" s="82"/>
      <c r="I1" s="82"/>
      <c r="J1" s="98"/>
      <c r="K1" s="98"/>
      <c r="L1" s="98"/>
      <c r="M1" s="98"/>
      <c r="N1" s="98"/>
      <c r="O1" s="98"/>
      <c r="P1" s="98"/>
    </row>
    <row r="2" spans="1:16" ht="30.75" customHeight="1" x14ac:dyDescent="0.35">
      <c r="A2" s="75" t="s">
        <v>26</v>
      </c>
      <c r="B2" s="75"/>
      <c r="C2" s="75"/>
      <c r="D2" s="75"/>
      <c r="E2" s="75"/>
      <c r="F2" s="75"/>
      <c r="G2" s="75"/>
      <c r="H2" s="75"/>
      <c r="I2" s="75"/>
    </row>
    <row r="3" spans="1:16" ht="18.5" x14ac:dyDescent="0.55000000000000004">
      <c r="A3" s="99" t="s">
        <v>27</v>
      </c>
      <c r="B3" s="99"/>
      <c r="C3" s="99"/>
      <c r="D3" s="99"/>
      <c r="E3" s="99"/>
      <c r="F3" s="99"/>
      <c r="G3" s="99"/>
      <c r="H3" s="99"/>
      <c r="I3" s="99"/>
    </row>
    <row r="4" spans="1:16" ht="16.5" x14ac:dyDescent="0.35">
      <c r="A4" s="95" t="s">
        <v>28</v>
      </c>
      <c r="B4" s="96"/>
      <c r="C4" s="96"/>
      <c r="D4" s="96"/>
      <c r="E4" s="96"/>
      <c r="F4" s="96"/>
      <c r="G4" s="96"/>
      <c r="H4" s="96"/>
      <c r="I4" s="97"/>
    </row>
    <row r="5" spans="1:16" x14ac:dyDescent="0.35">
      <c r="A5" s="2" t="s">
        <v>29</v>
      </c>
      <c r="B5" s="3"/>
      <c r="C5" s="3"/>
      <c r="D5" s="3"/>
      <c r="E5" s="3"/>
      <c r="F5" s="3"/>
      <c r="G5" s="3"/>
      <c r="H5" s="3"/>
      <c r="I5" s="4"/>
    </row>
    <row r="6" spans="1:16" x14ac:dyDescent="0.35">
      <c r="A6" s="5" t="s">
        <v>31</v>
      </c>
      <c r="B6" s="6"/>
      <c r="C6" s="6"/>
      <c r="D6" s="6"/>
      <c r="E6" s="6"/>
      <c r="F6" s="6"/>
      <c r="G6" s="6"/>
      <c r="H6" s="6"/>
      <c r="I6" s="7"/>
    </row>
    <row r="7" spans="1:16" x14ac:dyDescent="0.35">
      <c r="A7" s="5" t="s">
        <v>33</v>
      </c>
      <c r="B7" s="6"/>
      <c r="C7" s="6"/>
      <c r="D7" s="6"/>
      <c r="E7" s="6"/>
      <c r="F7" s="6"/>
      <c r="G7" s="6"/>
      <c r="H7" s="6"/>
      <c r="I7" s="7"/>
    </row>
    <row r="8" spans="1:16" x14ac:dyDescent="0.35">
      <c r="A8" s="5" t="s">
        <v>35</v>
      </c>
      <c r="B8" s="6"/>
      <c r="C8" s="6"/>
      <c r="D8" s="6"/>
      <c r="E8" s="6"/>
      <c r="F8" s="6"/>
      <c r="G8" s="6"/>
      <c r="H8" s="6"/>
      <c r="I8" s="7"/>
    </row>
    <row r="9" spans="1:16" x14ac:dyDescent="0.35">
      <c r="A9" s="5" t="s">
        <v>37</v>
      </c>
      <c r="B9" s="6"/>
      <c r="C9" s="6"/>
      <c r="D9" s="6"/>
      <c r="E9" s="6"/>
      <c r="F9" s="6"/>
      <c r="G9" s="6"/>
      <c r="H9" s="6"/>
      <c r="I9" s="7"/>
    </row>
    <row r="10" spans="1:16" x14ac:dyDescent="0.35">
      <c r="A10" s="5" t="s">
        <v>39</v>
      </c>
      <c r="B10" s="6"/>
      <c r="C10" s="6"/>
      <c r="D10" s="6"/>
      <c r="E10" s="6"/>
      <c r="F10" s="6"/>
      <c r="G10" s="6"/>
      <c r="H10" s="6"/>
      <c r="I10" s="7"/>
    </row>
    <row r="11" spans="1:16" x14ac:dyDescent="0.35">
      <c r="A11" s="5" t="s">
        <v>41</v>
      </c>
      <c r="B11" s="6"/>
      <c r="C11" s="6"/>
      <c r="D11" s="6"/>
      <c r="E11" s="6"/>
      <c r="F11" s="6"/>
      <c r="G11" s="6"/>
      <c r="H11" s="6"/>
      <c r="I11" s="7"/>
    </row>
    <row r="12" spans="1:16" x14ac:dyDescent="0.35">
      <c r="A12" s="5" t="s">
        <v>43</v>
      </c>
      <c r="B12" s="6"/>
      <c r="C12" s="6"/>
      <c r="D12" s="6"/>
      <c r="E12" s="6"/>
      <c r="F12" s="6"/>
      <c r="G12" s="6"/>
      <c r="H12" s="6"/>
      <c r="I12" s="7"/>
    </row>
    <row r="13" spans="1:16" x14ac:dyDescent="0.35">
      <c r="A13" s="5" t="s">
        <v>45</v>
      </c>
      <c r="B13" s="6"/>
      <c r="C13" s="6"/>
      <c r="D13" s="6"/>
      <c r="E13" s="6"/>
      <c r="F13" s="6"/>
      <c r="G13" s="6"/>
      <c r="H13" s="6"/>
      <c r="I13" s="7"/>
    </row>
    <row r="14" spans="1:16" x14ac:dyDescent="0.35">
      <c r="A14" s="5" t="s">
        <v>47</v>
      </c>
      <c r="B14" s="6"/>
      <c r="C14" s="6"/>
      <c r="D14" s="6"/>
      <c r="E14" s="6"/>
      <c r="F14" s="6"/>
      <c r="G14" s="6"/>
      <c r="H14" s="6"/>
      <c r="I14" s="7"/>
    </row>
    <row r="15" spans="1:16" x14ac:dyDescent="0.35">
      <c r="A15" s="5" t="s">
        <v>49</v>
      </c>
      <c r="B15" s="6"/>
      <c r="C15" s="6"/>
      <c r="D15" s="6"/>
      <c r="E15" s="6"/>
      <c r="F15" s="6"/>
      <c r="G15" s="6"/>
      <c r="H15" s="6"/>
      <c r="I15" s="7"/>
    </row>
    <row r="16" spans="1:16" x14ac:dyDescent="0.35">
      <c r="A16" s="8" t="s">
        <v>51</v>
      </c>
      <c r="B16" s="9"/>
      <c r="C16" s="9"/>
      <c r="D16" s="9"/>
      <c r="E16" s="9"/>
      <c r="F16" s="9"/>
      <c r="G16" s="9"/>
      <c r="H16" s="9"/>
      <c r="I16" s="10"/>
    </row>
    <row r="17" spans="1:9" ht="16.5" x14ac:dyDescent="0.35">
      <c r="A17" s="95" t="s">
        <v>53</v>
      </c>
      <c r="B17" s="96"/>
      <c r="C17" s="96"/>
      <c r="D17" s="96"/>
      <c r="E17" s="96"/>
      <c r="F17" s="96"/>
      <c r="G17" s="96"/>
      <c r="H17" s="96"/>
      <c r="I17" s="97"/>
    </row>
    <row r="18" spans="1:9" x14ac:dyDescent="0.35">
      <c r="A18" s="2" t="s">
        <v>55</v>
      </c>
      <c r="B18" s="11"/>
      <c r="C18" s="3"/>
      <c r="D18" s="3"/>
      <c r="E18" s="3"/>
      <c r="F18" s="3"/>
      <c r="G18" s="3"/>
      <c r="H18" s="3"/>
      <c r="I18" s="4"/>
    </row>
    <row r="19" spans="1:9" x14ac:dyDescent="0.35">
      <c r="A19" s="5" t="s">
        <v>57</v>
      </c>
      <c r="B19" s="6"/>
      <c r="C19" s="6"/>
      <c r="D19" s="6"/>
      <c r="E19" s="6"/>
      <c r="F19" s="6"/>
      <c r="G19" s="6"/>
      <c r="H19" s="6"/>
      <c r="I19" s="7"/>
    </row>
    <row r="20" spans="1:9" x14ac:dyDescent="0.35">
      <c r="A20" s="5" t="s">
        <v>59</v>
      </c>
      <c r="B20" s="6"/>
      <c r="C20" s="6"/>
      <c r="D20" s="6"/>
      <c r="E20" s="6"/>
      <c r="F20" s="6"/>
      <c r="G20" s="6"/>
      <c r="H20" s="6"/>
      <c r="I20" s="7"/>
    </row>
    <row r="21" spans="1:9" x14ac:dyDescent="0.35">
      <c r="A21" s="5" t="s">
        <v>61</v>
      </c>
      <c r="B21" s="6"/>
      <c r="C21" s="6"/>
      <c r="D21" s="6"/>
      <c r="E21" s="6"/>
      <c r="F21" s="6"/>
      <c r="G21" s="6"/>
      <c r="H21" s="6"/>
      <c r="I21" s="7"/>
    </row>
    <row r="22" spans="1:9" x14ac:dyDescent="0.35">
      <c r="A22" s="5" t="s">
        <v>63</v>
      </c>
      <c r="B22" s="6"/>
      <c r="C22" s="6"/>
      <c r="D22" s="6"/>
      <c r="E22" s="6"/>
      <c r="F22" s="6"/>
      <c r="G22" s="6"/>
      <c r="H22" s="6"/>
      <c r="I22" s="7"/>
    </row>
    <row r="23" spans="1:9" x14ac:dyDescent="0.35">
      <c r="A23" s="5" t="s">
        <v>65</v>
      </c>
      <c r="B23" s="6"/>
      <c r="C23" s="6"/>
      <c r="D23" s="6"/>
      <c r="E23" s="6"/>
      <c r="F23" s="6"/>
      <c r="G23" s="6"/>
      <c r="H23" s="6"/>
      <c r="I23" s="7"/>
    </row>
    <row r="24" spans="1:9" x14ac:dyDescent="0.35">
      <c r="A24" s="5" t="s">
        <v>66</v>
      </c>
      <c r="B24" s="6"/>
      <c r="C24" s="6"/>
      <c r="D24" s="6"/>
      <c r="E24" s="6"/>
      <c r="F24" s="6"/>
      <c r="G24" s="6"/>
      <c r="H24" s="6"/>
      <c r="I24" s="7"/>
    </row>
    <row r="25" spans="1:9" x14ac:dyDescent="0.35">
      <c r="A25" s="5" t="s">
        <v>68</v>
      </c>
      <c r="B25" s="6"/>
      <c r="C25" s="6"/>
      <c r="D25" s="6"/>
      <c r="E25" s="6"/>
      <c r="F25" s="6"/>
      <c r="G25" s="6"/>
      <c r="H25" s="6"/>
      <c r="I25" s="7"/>
    </row>
    <row r="26" spans="1:9" x14ac:dyDescent="0.35">
      <c r="A26" s="8" t="s">
        <v>69</v>
      </c>
      <c r="B26" s="9"/>
      <c r="C26" s="9"/>
      <c r="D26" s="9"/>
      <c r="E26" s="9"/>
      <c r="F26" s="9"/>
      <c r="G26" s="9"/>
      <c r="H26" s="9"/>
      <c r="I26" s="10"/>
    </row>
    <row r="27" spans="1:9" ht="16.5" x14ac:dyDescent="0.35">
      <c r="A27" s="89" t="s">
        <v>71</v>
      </c>
      <c r="B27" s="90"/>
      <c r="C27" s="90"/>
      <c r="D27" s="90"/>
      <c r="E27" s="90"/>
      <c r="F27" s="90"/>
      <c r="G27" s="90"/>
      <c r="H27" s="90"/>
      <c r="I27" s="91"/>
    </row>
    <row r="28" spans="1:9" x14ac:dyDescent="0.35">
      <c r="A28" s="2" t="s">
        <v>72</v>
      </c>
      <c r="B28" s="3"/>
      <c r="C28" s="3"/>
      <c r="D28" s="3"/>
      <c r="E28" s="3"/>
      <c r="F28" s="3"/>
      <c r="G28" s="3"/>
      <c r="H28" s="3"/>
      <c r="I28" s="4"/>
    </row>
    <row r="29" spans="1:9" x14ac:dyDescent="0.35">
      <c r="A29" s="5" t="s">
        <v>74</v>
      </c>
      <c r="B29" s="6"/>
      <c r="C29" s="6"/>
      <c r="D29" s="6"/>
      <c r="E29" s="6"/>
      <c r="F29" s="6"/>
      <c r="G29" s="6"/>
      <c r="H29" s="6"/>
      <c r="I29" s="7"/>
    </row>
    <row r="30" spans="1:9" x14ac:dyDescent="0.35">
      <c r="A30" s="5" t="s">
        <v>76</v>
      </c>
      <c r="B30" s="6"/>
      <c r="C30" s="6"/>
      <c r="D30" s="6"/>
      <c r="E30" s="6"/>
      <c r="F30" s="6"/>
      <c r="G30" s="6"/>
      <c r="H30" s="6"/>
      <c r="I30" s="7"/>
    </row>
    <row r="31" spans="1:9" x14ac:dyDescent="0.35">
      <c r="A31" s="5" t="s">
        <v>78</v>
      </c>
      <c r="B31" s="6"/>
      <c r="C31" s="6"/>
      <c r="D31" s="6"/>
      <c r="E31" s="6"/>
      <c r="F31" s="6"/>
      <c r="G31" s="6"/>
      <c r="H31" s="6"/>
      <c r="I31" s="7"/>
    </row>
    <row r="32" spans="1:9" x14ac:dyDescent="0.35">
      <c r="A32" s="5" t="s">
        <v>80</v>
      </c>
      <c r="B32" s="6"/>
      <c r="C32" s="6"/>
      <c r="D32" s="6"/>
      <c r="E32" s="6"/>
      <c r="F32" s="6"/>
      <c r="G32" s="6"/>
      <c r="H32" s="6"/>
      <c r="I32" s="7"/>
    </row>
    <row r="33" spans="1:9" x14ac:dyDescent="0.35">
      <c r="A33" s="5" t="s">
        <v>82</v>
      </c>
      <c r="B33" s="6"/>
      <c r="C33" s="6"/>
      <c r="D33" s="6"/>
      <c r="E33" s="6"/>
      <c r="F33" s="6"/>
      <c r="G33" s="6"/>
      <c r="H33" s="6"/>
      <c r="I33" s="7"/>
    </row>
    <row r="34" spans="1:9" x14ac:dyDescent="0.35">
      <c r="A34" s="5" t="s">
        <v>84</v>
      </c>
      <c r="B34" s="6"/>
      <c r="C34" s="6"/>
      <c r="D34" s="6"/>
      <c r="E34" s="6"/>
      <c r="F34" s="6"/>
      <c r="G34" s="6"/>
      <c r="H34" s="6"/>
      <c r="I34" s="7"/>
    </row>
    <row r="35" spans="1:9" x14ac:dyDescent="0.35">
      <c r="A35" s="5" t="s">
        <v>86</v>
      </c>
      <c r="B35" s="6"/>
      <c r="C35" s="6"/>
      <c r="D35" s="6"/>
      <c r="E35" s="6"/>
      <c r="F35" s="6"/>
      <c r="G35" s="6"/>
      <c r="H35" s="6"/>
      <c r="I35" s="7"/>
    </row>
    <row r="36" spans="1:9" x14ac:dyDescent="0.35">
      <c r="A36" s="5" t="s">
        <v>87</v>
      </c>
      <c r="B36" s="6"/>
      <c r="C36" s="6"/>
      <c r="D36" s="6"/>
      <c r="E36" s="6"/>
      <c r="F36" s="6"/>
      <c r="G36" s="6"/>
      <c r="H36" s="6"/>
      <c r="I36" s="7"/>
    </row>
    <row r="37" spans="1:9" x14ac:dyDescent="0.35">
      <c r="A37" s="5" t="s">
        <v>89</v>
      </c>
      <c r="B37" s="6"/>
      <c r="C37" s="6"/>
      <c r="D37" s="6"/>
      <c r="E37" s="6"/>
      <c r="F37" s="6"/>
      <c r="G37" s="6"/>
      <c r="H37" s="6"/>
      <c r="I37" s="7"/>
    </row>
    <row r="38" spans="1:9" x14ac:dyDescent="0.35">
      <c r="A38" s="5" t="s">
        <v>91</v>
      </c>
      <c r="B38" s="6"/>
      <c r="C38" s="6"/>
      <c r="D38" s="6"/>
      <c r="E38" s="6"/>
      <c r="F38" s="6"/>
      <c r="G38" s="6"/>
      <c r="H38" s="6"/>
      <c r="I38" s="7"/>
    </row>
    <row r="39" spans="1:9" x14ac:dyDescent="0.35">
      <c r="A39" s="5" t="s">
        <v>93</v>
      </c>
      <c r="B39" s="6"/>
      <c r="C39" s="6"/>
      <c r="D39" s="6"/>
      <c r="E39" s="6"/>
      <c r="F39" s="6"/>
      <c r="G39" s="6"/>
      <c r="H39" s="6"/>
      <c r="I39" s="7"/>
    </row>
    <row r="40" spans="1:9" x14ac:dyDescent="0.35">
      <c r="A40" s="5" t="s">
        <v>95</v>
      </c>
      <c r="B40" s="6"/>
      <c r="C40" s="6"/>
      <c r="D40" s="6"/>
      <c r="E40" s="6"/>
      <c r="F40" s="6"/>
      <c r="G40" s="6"/>
      <c r="H40" s="6"/>
      <c r="I40" s="7"/>
    </row>
    <row r="41" spans="1:9" x14ac:dyDescent="0.35">
      <c r="A41" s="5" t="s">
        <v>96</v>
      </c>
      <c r="B41" s="6"/>
      <c r="C41" s="6"/>
      <c r="D41" s="6"/>
      <c r="E41" s="6"/>
      <c r="F41" s="6"/>
      <c r="G41" s="6"/>
      <c r="H41" s="6"/>
      <c r="I41" s="7"/>
    </row>
    <row r="42" spans="1:9" x14ac:dyDescent="0.35">
      <c r="A42" s="5" t="s">
        <v>98</v>
      </c>
      <c r="B42" s="6"/>
      <c r="C42" s="6"/>
      <c r="D42" s="6"/>
      <c r="E42" s="6"/>
      <c r="F42" s="6"/>
      <c r="G42" s="6"/>
      <c r="H42" s="6"/>
      <c r="I42" s="7"/>
    </row>
    <row r="43" spans="1:9" x14ac:dyDescent="0.35">
      <c r="A43" s="5" t="s">
        <v>100</v>
      </c>
      <c r="B43" s="6"/>
      <c r="C43" s="6"/>
      <c r="D43" s="6"/>
      <c r="E43" s="6"/>
      <c r="F43" s="6"/>
      <c r="G43" s="6"/>
      <c r="H43" s="6"/>
      <c r="I43" s="7"/>
    </row>
    <row r="44" spans="1:9" ht="32.25" customHeight="1" x14ac:dyDescent="0.35">
      <c r="A44" s="100" t="s">
        <v>102</v>
      </c>
      <c r="B44" s="101"/>
      <c r="C44" s="101"/>
      <c r="D44" s="101"/>
      <c r="E44" s="101"/>
      <c r="F44" s="101"/>
      <c r="G44" s="101"/>
      <c r="H44" s="101"/>
      <c r="I44" s="102"/>
    </row>
    <row r="46" spans="1:9" ht="18.5" x14ac:dyDescent="0.55000000000000004">
      <c r="A46" s="99" t="s">
        <v>185</v>
      </c>
      <c r="B46" s="99"/>
      <c r="C46" s="99"/>
      <c r="D46" s="99"/>
      <c r="E46" s="99"/>
      <c r="F46" s="99"/>
      <c r="G46" s="99"/>
      <c r="H46" s="99"/>
      <c r="I46" s="99"/>
    </row>
    <row r="47" spans="1:9" ht="16.5" x14ac:dyDescent="0.35">
      <c r="A47" s="89" t="s">
        <v>28</v>
      </c>
      <c r="B47" s="90"/>
      <c r="C47" s="90"/>
      <c r="D47" s="90"/>
      <c r="E47" s="90"/>
      <c r="F47" s="90"/>
      <c r="G47" s="90"/>
      <c r="H47" s="90"/>
      <c r="I47" s="91"/>
    </row>
    <row r="48" spans="1:9" x14ac:dyDescent="0.35">
      <c r="A48" s="2" t="s">
        <v>30</v>
      </c>
      <c r="B48" s="3"/>
      <c r="C48" s="3"/>
      <c r="D48" s="3"/>
      <c r="E48" s="3"/>
      <c r="F48" s="3"/>
      <c r="G48" s="3"/>
      <c r="H48" s="3"/>
      <c r="I48" s="4"/>
    </row>
    <row r="49" spans="1:9" x14ac:dyDescent="0.35">
      <c r="A49" s="5" t="s">
        <v>32</v>
      </c>
      <c r="B49" s="6"/>
      <c r="C49" s="6"/>
      <c r="D49" s="6"/>
      <c r="E49" s="6"/>
      <c r="F49" s="6"/>
      <c r="G49" s="6"/>
      <c r="H49" s="6"/>
      <c r="I49" s="7"/>
    </row>
    <row r="50" spans="1:9" x14ac:dyDescent="0.35">
      <c r="A50" s="5" t="s">
        <v>34</v>
      </c>
      <c r="B50" s="6"/>
      <c r="C50" s="6"/>
      <c r="D50" s="6"/>
      <c r="E50" s="6"/>
      <c r="F50" s="6"/>
      <c r="G50" s="6"/>
      <c r="H50" s="6"/>
      <c r="I50" s="7"/>
    </row>
    <row r="51" spans="1:9" x14ac:dyDescent="0.35">
      <c r="A51" s="5" t="s">
        <v>36</v>
      </c>
      <c r="B51" s="6"/>
      <c r="C51" s="6"/>
      <c r="D51" s="6"/>
      <c r="E51" s="6"/>
      <c r="F51" s="6"/>
      <c r="G51" s="6"/>
      <c r="H51" s="6"/>
      <c r="I51" s="7"/>
    </row>
    <row r="52" spans="1:9" x14ac:dyDescent="0.35">
      <c r="A52" s="5" t="s">
        <v>38</v>
      </c>
      <c r="B52" s="6"/>
      <c r="C52" s="6"/>
      <c r="D52" s="6"/>
      <c r="E52" s="6"/>
      <c r="F52" s="6"/>
      <c r="G52" s="6"/>
      <c r="H52" s="6"/>
      <c r="I52" s="7"/>
    </row>
    <row r="53" spans="1:9" x14ac:dyDescent="0.35">
      <c r="A53" s="5" t="s">
        <v>40</v>
      </c>
      <c r="B53" s="6"/>
      <c r="C53" s="6"/>
      <c r="D53" s="6"/>
      <c r="E53" s="6"/>
      <c r="F53" s="6"/>
      <c r="G53" s="6"/>
      <c r="H53" s="6"/>
      <c r="I53" s="7"/>
    </row>
    <row r="54" spans="1:9" x14ac:dyDescent="0.35">
      <c r="A54" s="5" t="s">
        <v>42</v>
      </c>
      <c r="B54" s="6"/>
      <c r="C54" s="6"/>
      <c r="D54" s="6"/>
      <c r="E54" s="6"/>
      <c r="F54" s="6"/>
      <c r="G54" s="6"/>
      <c r="H54" s="6"/>
      <c r="I54" s="7"/>
    </row>
    <row r="55" spans="1:9" x14ac:dyDescent="0.35">
      <c r="A55" s="5" t="s">
        <v>44</v>
      </c>
      <c r="B55" s="6"/>
      <c r="C55" s="6"/>
      <c r="D55" s="6"/>
      <c r="E55" s="6"/>
      <c r="F55" s="6"/>
      <c r="G55" s="6"/>
      <c r="H55" s="6"/>
      <c r="I55" s="7"/>
    </row>
    <row r="56" spans="1:9" x14ac:dyDescent="0.35">
      <c r="A56" s="5" t="s">
        <v>46</v>
      </c>
      <c r="B56" s="6"/>
      <c r="C56" s="6"/>
      <c r="D56" s="6"/>
      <c r="E56" s="6"/>
      <c r="F56" s="6"/>
      <c r="G56" s="6"/>
      <c r="H56" s="6"/>
      <c r="I56" s="7"/>
    </row>
    <row r="57" spans="1:9" x14ac:dyDescent="0.35">
      <c r="A57" s="5" t="s">
        <v>48</v>
      </c>
      <c r="B57" s="6"/>
      <c r="C57" s="6"/>
      <c r="D57" s="6"/>
      <c r="E57" s="6"/>
      <c r="F57" s="6"/>
      <c r="G57" s="6"/>
      <c r="H57" s="6"/>
      <c r="I57" s="7"/>
    </row>
    <row r="58" spans="1:9" x14ac:dyDescent="0.35">
      <c r="A58" s="5" t="s">
        <v>50</v>
      </c>
      <c r="B58" s="6"/>
      <c r="C58" s="6"/>
      <c r="D58" s="6"/>
      <c r="E58" s="6"/>
      <c r="F58" s="6"/>
      <c r="G58" s="6"/>
      <c r="H58" s="6"/>
      <c r="I58" s="7"/>
    </row>
    <row r="59" spans="1:9" x14ac:dyDescent="0.35">
      <c r="A59" s="5" t="s">
        <v>52</v>
      </c>
      <c r="B59" s="6"/>
      <c r="C59" s="6"/>
      <c r="D59" s="6"/>
      <c r="E59" s="6"/>
      <c r="F59" s="6"/>
      <c r="G59" s="6"/>
      <c r="H59" s="6"/>
      <c r="I59" s="7"/>
    </row>
    <row r="60" spans="1:9" x14ac:dyDescent="0.35">
      <c r="A60" s="5" t="s">
        <v>54</v>
      </c>
      <c r="B60" s="6"/>
      <c r="C60" s="6"/>
      <c r="D60" s="6"/>
      <c r="E60" s="6"/>
      <c r="F60" s="6"/>
      <c r="G60" s="6"/>
      <c r="H60" s="6"/>
      <c r="I60" s="7"/>
    </row>
    <row r="61" spans="1:9" x14ac:dyDescent="0.35">
      <c r="A61" s="5" t="s">
        <v>56</v>
      </c>
      <c r="B61" s="6"/>
      <c r="C61" s="6"/>
      <c r="D61" s="6"/>
      <c r="E61" s="6"/>
      <c r="F61" s="6"/>
      <c r="G61" s="6"/>
      <c r="H61" s="6"/>
      <c r="I61" s="7"/>
    </row>
    <row r="62" spans="1:9" x14ac:dyDescent="0.35">
      <c r="A62" s="5" t="s">
        <v>58</v>
      </c>
      <c r="B62" s="6"/>
      <c r="C62" s="6"/>
      <c r="D62" s="6"/>
      <c r="E62" s="6"/>
      <c r="F62" s="6"/>
      <c r="G62" s="6"/>
      <c r="H62" s="6"/>
      <c r="I62" s="7"/>
    </row>
    <row r="63" spans="1:9" x14ac:dyDescent="0.35">
      <c r="A63" s="5" t="s">
        <v>60</v>
      </c>
      <c r="B63" s="6"/>
      <c r="C63" s="6"/>
      <c r="D63" s="6"/>
      <c r="E63" s="6"/>
      <c r="F63" s="6"/>
      <c r="G63" s="6"/>
      <c r="H63" s="6"/>
      <c r="I63" s="7"/>
    </row>
    <row r="64" spans="1:9" x14ac:dyDescent="0.35">
      <c r="A64" s="5" t="s">
        <v>62</v>
      </c>
      <c r="B64" s="6"/>
      <c r="C64" s="6"/>
      <c r="D64" s="6"/>
      <c r="E64" s="6"/>
      <c r="F64" s="6"/>
      <c r="G64" s="6"/>
      <c r="H64" s="6"/>
      <c r="I64" s="7"/>
    </row>
    <row r="65" spans="1:9" x14ac:dyDescent="0.35">
      <c r="A65" s="5" t="s">
        <v>64</v>
      </c>
      <c r="B65" s="6"/>
      <c r="C65" s="6"/>
      <c r="D65" s="6"/>
      <c r="E65" s="6"/>
      <c r="F65" s="6"/>
      <c r="G65" s="6"/>
      <c r="H65" s="6"/>
      <c r="I65" s="7"/>
    </row>
    <row r="66" spans="1:9" x14ac:dyDescent="0.35">
      <c r="A66" s="5" t="s">
        <v>37</v>
      </c>
      <c r="B66" s="6"/>
      <c r="C66" s="6"/>
      <c r="D66" s="6"/>
      <c r="E66" s="6"/>
      <c r="F66" s="6"/>
      <c r="G66" s="6"/>
      <c r="H66" s="6"/>
      <c r="I66" s="7"/>
    </row>
    <row r="67" spans="1:9" x14ac:dyDescent="0.35">
      <c r="A67" s="5" t="s">
        <v>67</v>
      </c>
      <c r="B67" s="6"/>
      <c r="C67" s="6"/>
      <c r="D67" s="6"/>
      <c r="E67" s="6"/>
      <c r="F67" s="6"/>
      <c r="G67" s="6"/>
      <c r="H67" s="6"/>
      <c r="I67" s="7"/>
    </row>
    <row r="68" spans="1:9" x14ac:dyDescent="0.35">
      <c r="A68" s="5" t="s">
        <v>45</v>
      </c>
      <c r="B68" s="6"/>
      <c r="C68" s="6"/>
      <c r="D68" s="6"/>
      <c r="E68" s="6"/>
      <c r="F68" s="6"/>
      <c r="G68" s="6"/>
      <c r="H68" s="6"/>
      <c r="I68" s="7"/>
    </row>
    <row r="69" spans="1:9" x14ac:dyDescent="0.35">
      <c r="A69" s="5" t="s">
        <v>70</v>
      </c>
      <c r="B69" s="6"/>
      <c r="C69" s="6"/>
      <c r="D69" s="6"/>
      <c r="E69" s="6"/>
      <c r="F69" s="6"/>
      <c r="G69" s="6"/>
      <c r="H69" s="6"/>
      <c r="I69" s="7"/>
    </row>
    <row r="70" spans="1:9" x14ac:dyDescent="0.35">
      <c r="A70" s="5" t="s">
        <v>49</v>
      </c>
      <c r="B70" s="6"/>
      <c r="C70" s="6"/>
      <c r="D70" s="6"/>
      <c r="E70" s="6"/>
      <c r="F70" s="6"/>
      <c r="G70" s="6"/>
      <c r="H70" s="6"/>
      <c r="I70" s="7"/>
    </row>
    <row r="71" spans="1:9" x14ac:dyDescent="0.35">
      <c r="A71" s="5" t="s">
        <v>73</v>
      </c>
      <c r="B71" s="6"/>
      <c r="C71" s="6"/>
      <c r="D71" s="6"/>
      <c r="E71" s="6"/>
      <c r="F71" s="6"/>
      <c r="G71" s="6"/>
      <c r="H71" s="6"/>
      <c r="I71" s="7"/>
    </row>
    <row r="72" spans="1:9" x14ac:dyDescent="0.35">
      <c r="A72" s="5" t="s">
        <v>75</v>
      </c>
      <c r="B72" s="6"/>
      <c r="C72" s="6"/>
      <c r="D72" s="6"/>
      <c r="E72" s="6"/>
      <c r="F72" s="6"/>
      <c r="G72" s="6"/>
      <c r="H72" s="6"/>
      <c r="I72" s="7"/>
    </row>
    <row r="73" spans="1:9" x14ac:dyDescent="0.35">
      <c r="A73" s="5" t="s">
        <v>77</v>
      </c>
      <c r="B73" s="6"/>
      <c r="C73" s="6"/>
      <c r="D73" s="6"/>
      <c r="E73" s="6"/>
      <c r="F73" s="6"/>
      <c r="G73" s="6"/>
      <c r="H73" s="6"/>
      <c r="I73" s="7"/>
    </row>
    <row r="74" spans="1:9" x14ac:dyDescent="0.35">
      <c r="A74" s="5" t="s">
        <v>79</v>
      </c>
      <c r="B74" s="6"/>
      <c r="C74" s="6"/>
      <c r="D74" s="6"/>
      <c r="E74" s="6"/>
      <c r="F74" s="6"/>
      <c r="G74" s="6"/>
      <c r="H74" s="6"/>
      <c r="I74" s="7"/>
    </row>
    <row r="75" spans="1:9" x14ac:dyDescent="0.35">
      <c r="A75" s="5" t="s">
        <v>81</v>
      </c>
      <c r="B75" s="6"/>
      <c r="C75" s="6"/>
      <c r="D75" s="6"/>
      <c r="E75" s="6"/>
      <c r="F75" s="6"/>
      <c r="G75" s="6"/>
      <c r="H75" s="6"/>
      <c r="I75" s="7"/>
    </row>
    <row r="76" spans="1:9" x14ac:dyDescent="0.35">
      <c r="A76" s="5" t="s">
        <v>83</v>
      </c>
      <c r="B76" s="6"/>
      <c r="C76" s="6"/>
      <c r="D76" s="6"/>
      <c r="E76" s="6"/>
      <c r="F76" s="6"/>
      <c r="G76" s="6"/>
      <c r="H76" s="6"/>
      <c r="I76" s="7"/>
    </row>
    <row r="77" spans="1:9" x14ac:dyDescent="0.35">
      <c r="A77" s="5" t="s">
        <v>85</v>
      </c>
      <c r="B77" s="6"/>
      <c r="C77" s="6"/>
      <c r="D77" s="6"/>
      <c r="E77" s="6"/>
      <c r="F77" s="6"/>
      <c r="G77" s="6"/>
      <c r="H77" s="6"/>
      <c r="I77" s="7"/>
    </row>
    <row r="78" spans="1:9" x14ac:dyDescent="0.35">
      <c r="A78" s="5" t="s">
        <v>29</v>
      </c>
      <c r="B78" s="6"/>
      <c r="C78" s="6"/>
      <c r="D78" s="6"/>
      <c r="E78" s="6"/>
      <c r="F78" s="6"/>
      <c r="G78" s="6"/>
      <c r="H78" s="6"/>
      <c r="I78" s="7"/>
    </row>
    <row r="79" spans="1:9" x14ac:dyDescent="0.35">
      <c r="A79" s="5" t="s">
        <v>88</v>
      </c>
      <c r="B79" s="6"/>
      <c r="C79" s="6"/>
      <c r="D79" s="6"/>
      <c r="E79" s="6"/>
      <c r="F79" s="6"/>
      <c r="G79" s="6"/>
      <c r="H79" s="6"/>
      <c r="I79" s="7"/>
    </row>
    <row r="80" spans="1:9" x14ac:dyDescent="0.35">
      <c r="A80" s="5" t="s">
        <v>90</v>
      </c>
      <c r="B80" s="6"/>
      <c r="C80" s="6"/>
      <c r="D80" s="6"/>
      <c r="E80" s="6"/>
      <c r="F80" s="6"/>
      <c r="G80" s="6"/>
      <c r="H80" s="6"/>
      <c r="I80" s="7"/>
    </row>
    <row r="81" spans="1:10" x14ac:dyDescent="0.35">
      <c r="A81" s="5" t="s">
        <v>92</v>
      </c>
      <c r="B81" s="6"/>
      <c r="C81" s="6"/>
      <c r="D81" s="6"/>
      <c r="E81" s="6"/>
      <c r="F81" s="6"/>
      <c r="G81" s="6"/>
      <c r="H81" s="6"/>
      <c r="I81" s="7"/>
    </row>
    <row r="82" spans="1:10" x14ac:dyDescent="0.35">
      <c r="A82" s="5" t="s">
        <v>94</v>
      </c>
      <c r="B82" s="6"/>
      <c r="C82" s="6"/>
      <c r="D82" s="6"/>
      <c r="E82" s="6"/>
      <c r="F82" s="6"/>
      <c r="G82" s="6"/>
      <c r="H82" s="6"/>
      <c r="I82" s="7"/>
    </row>
    <row r="83" spans="1:10" x14ac:dyDescent="0.35">
      <c r="A83" s="5" t="s">
        <v>33</v>
      </c>
      <c r="B83" s="6"/>
      <c r="C83" s="6"/>
      <c r="D83" s="6"/>
      <c r="E83" s="6"/>
      <c r="F83" s="6"/>
      <c r="G83" s="6"/>
      <c r="H83" s="6"/>
      <c r="I83" s="7"/>
      <c r="J83" s="13"/>
    </row>
    <row r="84" spans="1:10" x14ac:dyDescent="0.35">
      <c r="A84" s="5" t="s">
        <v>97</v>
      </c>
      <c r="B84" s="6"/>
      <c r="C84" s="6"/>
      <c r="D84" s="6"/>
      <c r="E84" s="6"/>
      <c r="F84" s="6"/>
      <c r="G84" s="6"/>
      <c r="H84" s="6"/>
      <c r="I84" s="7"/>
    </row>
    <row r="85" spans="1:10" x14ac:dyDescent="0.35">
      <c r="A85" s="5" t="s">
        <v>99</v>
      </c>
      <c r="B85" s="6"/>
      <c r="C85" s="6"/>
      <c r="D85" s="6"/>
      <c r="E85" s="6"/>
      <c r="F85" s="6"/>
      <c r="G85" s="6"/>
      <c r="H85" s="6"/>
      <c r="I85" s="7"/>
    </row>
    <row r="86" spans="1:10" x14ac:dyDescent="0.35">
      <c r="A86" s="5" t="s">
        <v>101</v>
      </c>
      <c r="B86" s="6"/>
      <c r="C86" s="6"/>
      <c r="D86" s="6"/>
      <c r="E86" s="6"/>
      <c r="F86" s="6"/>
      <c r="G86" s="6"/>
      <c r="H86" s="6"/>
      <c r="I86" s="7"/>
    </row>
    <row r="87" spans="1:10" x14ac:dyDescent="0.35">
      <c r="A87" s="5" t="s">
        <v>103</v>
      </c>
      <c r="B87" s="6"/>
      <c r="C87" s="6"/>
      <c r="D87" s="6"/>
      <c r="E87" s="6"/>
      <c r="F87" s="6"/>
      <c r="G87" s="6"/>
      <c r="H87" s="6"/>
      <c r="I87" s="7"/>
    </row>
    <row r="88" spans="1:10" x14ac:dyDescent="0.35">
      <c r="A88" s="8" t="s">
        <v>104</v>
      </c>
      <c r="B88" s="9"/>
      <c r="C88" s="9"/>
      <c r="D88" s="9"/>
      <c r="E88" s="9"/>
      <c r="F88" s="9"/>
      <c r="G88" s="9"/>
      <c r="H88" s="9"/>
      <c r="I88" s="10"/>
    </row>
    <row r="89" spans="1:10" ht="16.5" x14ac:dyDescent="0.35">
      <c r="A89" s="89" t="s">
        <v>53</v>
      </c>
      <c r="B89" s="90"/>
      <c r="C89" s="90"/>
      <c r="D89" s="90"/>
      <c r="E89" s="90"/>
      <c r="F89" s="90"/>
      <c r="G89" s="90"/>
      <c r="H89" s="90"/>
      <c r="I89" s="91"/>
    </row>
    <row r="90" spans="1:10" x14ac:dyDescent="0.35">
      <c r="A90" s="2" t="s">
        <v>105</v>
      </c>
      <c r="B90" s="3"/>
      <c r="C90" s="3"/>
      <c r="D90" s="3"/>
      <c r="E90" s="3"/>
      <c r="F90" s="3"/>
      <c r="G90" s="3"/>
      <c r="H90" s="3"/>
      <c r="I90" s="4"/>
    </row>
    <row r="91" spans="1:10" x14ac:dyDescent="0.35">
      <c r="A91" s="5" t="s">
        <v>106</v>
      </c>
      <c r="B91" s="6"/>
      <c r="C91" s="6"/>
      <c r="D91" s="6"/>
      <c r="E91" s="6"/>
      <c r="F91" s="6"/>
      <c r="G91" s="6"/>
      <c r="H91" s="6"/>
      <c r="I91" s="7"/>
    </row>
    <row r="92" spans="1:10" x14ac:dyDescent="0.35">
      <c r="A92" s="5" t="s">
        <v>107</v>
      </c>
      <c r="B92" s="6"/>
      <c r="C92" s="6"/>
      <c r="D92" s="6"/>
      <c r="E92" s="6"/>
      <c r="F92" s="6"/>
      <c r="G92" s="6"/>
      <c r="H92" s="6"/>
      <c r="I92" s="7"/>
    </row>
    <row r="93" spans="1:10" x14ac:dyDescent="0.35">
      <c r="A93" s="5" t="s">
        <v>108</v>
      </c>
      <c r="B93" s="6"/>
      <c r="C93" s="6"/>
      <c r="D93" s="6"/>
      <c r="E93" s="6"/>
      <c r="F93" s="6"/>
      <c r="G93" s="6"/>
      <c r="H93" s="6"/>
      <c r="I93" s="7"/>
    </row>
    <row r="94" spans="1:10" x14ac:dyDescent="0.35">
      <c r="A94" s="5" t="s">
        <v>109</v>
      </c>
      <c r="B94" s="6"/>
      <c r="C94" s="6"/>
      <c r="D94" s="6"/>
      <c r="E94" s="6"/>
      <c r="F94" s="6"/>
      <c r="G94" s="6"/>
      <c r="H94" s="6"/>
      <c r="I94" s="7"/>
    </row>
    <row r="95" spans="1:10" x14ac:dyDescent="0.35">
      <c r="A95" s="5" t="s">
        <v>110</v>
      </c>
      <c r="B95" s="6"/>
      <c r="C95" s="6"/>
      <c r="D95" s="6"/>
      <c r="E95" s="6"/>
      <c r="F95" s="6"/>
      <c r="G95" s="6"/>
      <c r="H95" s="6"/>
      <c r="I95" s="7"/>
    </row>
    <row r="96" spans="1:10" x14ac:dyDescent="0.35">
      <c r="A96" s="5" t="s">
        <v>111</v>
      </c>
      <c r="B96" s="6"/>
      <c r="C96" s="6"/>
      <c r="D96" s="6"/>
      <c r="E96" s="6"/>
      <c r="F96" s="6"/>
      <c r="G96" s="6"/>
      <c r="H96" s="6"/>
      <c r="I96" s="7"/>
    </row>
    <row r="97" spans="1:9" x14ac:dyDescent="0.35">
      <c r="A97" s="5" t="s">
        <v>112</v>
      </c>
      <c r="B97" s="6"/>
      <c r="C97" s="6"/>
      <c r="D97" s="6"/>
      <c r="E97" s="6"/>
      <c r="F97" s="6"/>
      <c r="G97" s="6"/>
      <c r="H97" s="6"/>
      <c r="I97" s="7"/>
    </row>
    <row r="98" spans="1:9" x14ac:dyDescent="0.35">
      <c r="A98" s="5" t="s">
        <v>113</v>
      </c>
      <c r="B98" s="6"/>
      <c r="C98" s="6"/>
      <c r="D98" s="6"/>
      <c r="E98" s="6"/>
      <c r="F98" s="6"/>
      <c r="G98" s="6"/>
      <c r="H98" s="6"/>
      <c r="I98" s="7"/>
    </row>
    <row r="99" spans="1:9" x14ac:dyDescent="0.35">
      <c r="A99" s="8" t="s">
        <v>114</v>
      </c>
      <c r="B99" s="9"/>
      <c r="C99" s="9"/>
      <c r="D99" s="9"/>
      <c r="E99" s="9"/>
      <c r="F99" s="9"/>
      <c r="G99" s="9"/>
      <c r="H99" s="9"/>
      <c r="I99" s="10"/>
    </row>
    <row r="100" spans="1:9" ht="16.5" x14ac:dyDescent="0.35">
      <c r="A100" s="92" t="s">
        <v>71</v>
      </c>
      <c r="B100" s="93"/>
      <c r="C100" s="93"/>
      <c r="D100" s="93"/>
      <c r="E100" s="93"/>
      <c r="F100" s="93"/>
      <c r="G100" s="93"/>
      <c r="H100" s="93"/>
      <c r="I100" s="94"/>
    </row>
    <row r="101" spans="1:9" x14ac:dyDescent="0.35">
      <c r="A101" s="14" t="s">
        <v>115</v>
      </c>
      <c r="B101" s="3"/>
      <c r="C101" s="3"/>
      <c r="D101" s="3"/>
      <c r="E101" s="3"/>
      <c r="F101" s="3"/>
      <c r="G101" s="3"/>
      <c r="H101" s="3"/>
      <c r="I101" s="4"/>
    </row>
    <row r="102" spans="1:9" x14ac:dyDescent="0.35">
      <c r="A102" s="5" t="s">
        <v>116</v>
      </c>
      <c r="B102" s="6"/>
      <c r="C102" s="6"/>
      <c r="D102" s="6"/>
      <c r="E102" s="6"/>
      <c r="F102" s="6"/>
      <c r="G102" s="6"/>
      <c r="H102" s="6"/>
      <c r="I102" s="7"/>
    </row>
    <row r="103" spans="1:9" x14ac:dyDescent="0.35">
      <c r="A103" s="5" t="s">
        <v>117</v>
      </c>
      <c r="B103" s="6"/>
      <c r="C103" s="6"/>
      <c r="D103" s="6"/>
      <c r="E103" s="6"/>
      <c r="F103" s="6"/>
      <c r="G103" s="6"/>
      <c r="H103" s="6"/>
      <c r="I103" s="7"/>
    </row>
    <row r="104" spans="1:9" x14ac:dyDescent="0.35">
      <c r="A104" s="5" t="s">
        <v>118</v>
      </c>
      <c r="B104" s="6"/>
      <c r="C104" s="6"/>
      <c r="D104" s="6"/>
      <c r="E104" s="6"/>
      <c r="F104" s="6"/>
      <c r="G104" s="6"/>
      <c r="H104" s="6"/>
      <c r="I104" s="7"/>
    </row>
    <row r="105" spans="1:9" x14ac:dyDescent="0.35">
      <c r="A105" s="5" t="s">
        <v>119</v>
      </c>
      <c r="B105" s="6"/>
      <c r="C105" s="6"/>
      <c r="D105" s="6"/>
      <c r="E105" s="6"/>
      <c r="F105" s="6"/>
      <c r="G105" s="6"/>
      <c r="H105" s="6"/>
      <c r="I105" s="7"/>
    </row>
    <row r="106" spans="1:9" x14ac:dyDescent="0.35">
      <c r="A106" s="5" t="s">
        <v>120</v>
      </c>
      <c r="B106" s="6"/>
      <c r="C106" s="6"/>
      <c r="D106" s="6"/>
      <c r="E106" s="6"/>
      <c r="F106" s="6"/>
      <c r="G106" s="6"/>
      <c r="H106" s="6"/>
      <c r="I106" s="7"/>
    </row>
    <row r="107" spans="1:9" x14ac:dyDescent="0.35">
      <c r="A107" s="5" t="s">
        <v>121</v>
      </c>
      <c r="B107" s="6"/>
      <c r="C107" s="6"/>
      <c r="D107" s="6"/>
      <c r="E107" s="6"/>
      <c r="F107" s="6"/>
      <c r="G107" s="6"/>
      <c r="H107" s="6"/>
      <c r="I107" s="7"/>
    </row>
    <row r="108" spans="1:9" x14ac:dyDescent="0.35">
      <c r="A108" s="5" t="s">
        <v>122</v>
      </c>
      <c r="B108" s="6"/>
      <c r="C108" s="6"/>
      <c r="D108" s="6"/>
      <c r="E108" s="6"/>
      <c r="F108" s="6"/>
      <c r="G108" s="6"/>
      <c r="H108" s="6"/>
      <c r="I108" s="7"/>
    </row>
    <row r="109" spans="1:9" x14ac:dyDescent="0.35">
      <c r="A109" s="5" t="s">
        <v>123</v>
      </c>
      <c r="B109" s="6"/>
      <c r="C109" s="6"/>
      <c r="D109" s="6"/>
      <c r="E109" s="6"/>
      <c r="F109" s="6"/>
      <c r="G109" s="6"/>
      <c r="H109" s="6"/>
      <c r="I109" s="7"/>
    </row>
    <row r="110" spans="1:9" x14ac:dyDescent="0.35">
      <c r="A110" s="5" t="s">
        <v>124</v>
      </c>
      <c r="B110" s="6"/>
      <c r="C110" s="6"/>
      <c r="D110" s="6"/>
      <c r="E110" s="6"/>
      <c r="F110" s="6"/>
      <c r="G110" s="6"/>
      <c r="H110" s="6"/>
      <c r="I110" s="7"/>
    </row>
    <row r="111" spans="1:9" x14ac:dyDescent="0.35">
      <c r="A111" s="5" t="s">
        <v>125</v>
      </c>
      <c r="B111" s="6"/>
      <c r="C111" s="6"/>
      <c r="D111" s="6"/>
      <c r="E111" s="6"/>
      <c r="F111" s="6"/>
      <c r="G111" s="6"/>
      <c r="H111" s="6"/>
      <c r="I111" s="7"/>
    </row>
    <row r="112" spans="1:9" x14ac:dyDescent="0.35">
      <c r="A112" s="5" t="s">
        <v>126</v>
      </c>
      <c r="B112" s="6"/>
      <c r="C112" s="6"/>
      <c r="D112" s="6"/>
      <c r="E112" s="6"/>
      <c r="F112" s="6"/>
      <c r="G112" s="6"/>
      <c r="H112" s="6"/>
      <c r="I112" s="7"/>
    </row>
    <row r="113" spans="1:9" x14ac:dyDescent="0.35">
      <c r="A113" s="5" t="s">
        <v>127</v>
      </c>
      <c r="B113" s="6"/>
      <c r="C113" s="6"/>
      <c r="D113" s="6"/>
      <c r="E113" s="6"/>
      <c r="F113" s="6"/>
      <c r="G113" s="6"/>
      <c r="H113" s="6"/>
      <c r="I113" s="7"/>
    </row>
    <row r="114" spans="1:9" x14ac:dyDescent="0.35">
      <c r="A114" s="5" t="s">
        <v>128</v>
      </c>
      <c r="B114" s="6"/>
      <c r="C114" s="6"/>
      <c r="D114" s="6"/>
      <c r="E114" s="6"/>
      <c r="F114" s="6"/>
      <c r="G114" s="6"/>
      <c r="H114" s="6"/>
      <c r="I114" s="7"/>
    </row>
    <row r="115" spans="1:9" x14ac:dyDescent="0.35">
      <c r="A115" s="5" t="s">
        <v>129</v>
      </c>
      <c r="B115" s="6"/>
      <c r="C115" s="6"/>
      <c r="D115" s="6"/>
      <c r="E115" s="6"/>
      <c r="F115" s="6"/>
      <c r="G115" s="6"/>
      <c r="H115" s="6"/>
      <c r="I115" s="7"/>
    </row>
    <row r="116" spans="1:9" x14ac:dyDescent="0.35">
      <c r="A116" s="5" t="s">
        <v>130</v>
      </c>
      <c r="B116" s="6"/>
      <c r="C116" s="6"/>
      <c r="D116" s="6"/>
      <c r="E116" s="6"/>
      <c r="F116" s="6"/>
      <c r="G116" s="6"/>
      <c r="H116" s="6"/>
      <c r="I116" s="7"/>
    </row>
    <row r="117" spans="1:9" x14ac:dyDescent="0.35">
      <c r="A117" s="5" t="s">
        <v>131</v>
      </c>
      <c r="B117" s="6"/>
      <c r="C117" s="6"/>
      <c r="D117" s="6"/>
      <c r="E117" s="6"/>
      <c r="F117" s="6"/>
      <c r="G117" s="6"/>
      <c r="H117" s="6"/>
      <c r="I117" s="7"/>
    </row>
    <row r="118" spans="1:9" x14ac:dyDescent="0.35">
      <c r="A118" s="5" t="s">
        <v>132</v>
      </c>
      <c r="B118" s="6"/>
      <c r="C118" s="6"/>
      <c r="D118" s="6"/>
      <c r="E118" s="6"/>
      <c r="F118" s="6"/>
      <c r="G118" s="6"/>
      <c r="H118" s="6"/>
      <c r="I118" s="7"/>
    </row>
    <row r="119" spans="1:9" x14ac:dyDescent="0.35">
      <c r="A119" s="5" t="s">
        <v>133</v>
      </c>
      <c r="B119" s="6"/>
      <c r="C119" s="6"/>
      <c r="D119" s="6"/>
      <c r="E119" s="6"/>
      <c r="F119" s="6"/>
      <c r="G119" s="6"/>
      <c r="H119" s="6"/>
      <c r="I119" s="7"/>
    </row>
    <row r="120" spans="1:9" x14ac:dyDescent="0.35">
      <c r="A120" s="5" t="s">
        <v>134</v>
      </c>
      <c r="B120" s="6"/>
      <c r="C120" s="6"/>
      <c r="D120" s="6"/>
      <c r="E120" s="6"/>
      <c r="F120" s="6"/>
      <c r="G120" s="6"/>
      <c r="H120" s="6"/>
      <c r="I120" s="7"/>
    </row>
    <row r="121" spans="1:9" x14ac:dyDescent="0.35">
      <c r="A121" s="5" t="s">
        <v>135</v>
      </c>
      <c r="B121" s="6"/>
      <c r="C121" s="6"/>
      <c r="D121" s="6"/>
      <c r="E121" s="6"/>
      <c r="F121" s="6"/>
      <c r="G121" s="6"/>
      <c r="H121" s="6"/>
      <c r="I121" s="7"/>
    </row>
    <row r="122" spans="1:9" x14ac:dyDescent="0.35">
      <c r="A122" s="5" t="s">
        <v>136</v>
      </c>
      <c r="B122" s="6"/>
      <c r="C122" s="6"/>
      <c r="D122" s="6"/>
      <c r="E122" s="6"/>
      <c r="F122" s="6"/>
      <c r="G122" s="6"/>
      <c r="H122" s="6"/>
      <c r="I122" s="7"/>
    </row>
    <row r="123" spans="1:9" x14ac:dyDescent="0.35">
      <c r="A123" s="5" t="s">
        <v>137</v>
      </c>
      <c r="B123" s="6"/>
      <c r="C123" s="6"/>
      <c r="D123" s="6"/>
      <c r="E123" s="6"/>
      <c r="F123" s="6"/>
      <c r="G123" s="6"/>
      <c r="H123" s="6"/>
      <c r="I123" s="7"/>
    </row>
    <row r="124" spans="1:9" x14ac:dyDescent="0.35">
      <c r="A124" s="8" t="s">
        <v>138</v>
      </c>
      <c r="B124" s="9"/>
      <c r="C124" s="9"/>
      <c r="D124" s="9"/>
      <c r="E124" s="9"/>
      <c r="F124" s="9"/>
      <c r="G124" s="9"/>
      <c r="H124" s="9"/>
      <c r="I124" s="10"/>
    </row>
  </sheetData>
  <mergeCells count="12">
    <mergeCell ref="J1:P1"/>
    <mergeCell ref="A2:I2"/>
    <mergeCell ref="A3:I3"/>
    <mergeCell ref="A46:I46"/>
    <mergeCell ref="A17:I17"/>
    <mergeCell ref="A27:I27"/>
    <mergeCell ref="A44:I44"/>
    <mergeCell ref="A89:I89"/>
    <mergeCell ref="A100:I100"/>
    <mergeCell ref="A4:I4"/>
    <mergeCell ref="A47:I47"/>
    <mergeCell ref="C1:I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214"/>
  <sheetViews>
    <sheetView showGridLines="0" tabSelected="1" zoomScale="80" zoomScaleNormal="80" workbookViewId="0"/>
  </sheetViews>
  <sheetFormatPr defaultRowHeight="15.5" x14ac:dyDescent="0.35"/>
  <cols>
    <col min="1" max="1" width="30.1796875" style="15" customWidth="1"/>
    <col min="2" max="2" width="12.1796875" style="15" bestFit="1" customWidth="1"/>
    <col min="3" max="3" width="17.1796875" style="15" customWidth="1"/>
    <col min="4" max="6" width="17" style="15" customWidth="1"/>
    <col min="7" max="7" width="17.36328125" style="15" customWidth="1"/>
    <col min="8" max="8" width="17.1796875" style="15" customWidth="1"/>
    <col min="9" max="9" width="18.453125" style="15" customWidth="1"/>
    <col min="10" max="10" width="16.1796875" style="15" bestFit="1" customWidth="1"/>
    <col min="11" max="11" width="3" customWidth="1"/>
    <col min="12" max="12" width="27.81640625" style="15" customWidth="1"/>
    <col min="13" max="13" width="12.1796875" style="15" bestFit="1" customWidth="1"/>
    <col min="14" max="14" width="16.36328125" style="15" customWidth="1"/>
    <col min="15" max="15" width="15.90625" style="15" customWidth="1"/>
    <col min="16" max="16" width="17.453125" style="15" customWidth="1"/>
    <col min="17" max="17" width="16.90625" style="15" customWidth="1"/>
    <col min="18" max="19" width="16.54296875" style="15" customWidth="1"/>
    <col min="20" max="20" width="17.90625" style="15" customWidth="1"/>
    <col min="21" max="21" width="16.1796875" style="15" bestFit="1" customWidth="1"/>
    <col min="22" max="22" width="2.81640625" style="15" customWidth="1"/>
    <col min="23" max="23" width="28.36328125" style="15" customWidth="1"/>
    <col min="24" max="24" width="12.1796875" style="15" bestFit="1" customWidth="1"/>
    <col min="25" max="30" width="9.81640625" style="15" bestFit="1" customWidth="1"/>
    <col min="31" max="31" width="13.36328125" style="16" customWidth="1"/>
    <col min="32" max="32" width="16.1796875" style="16" bestFit="1" customWidth="1"/>
    <col min="33" max="33" width="11.36328125" bestFit="1" customWidth="1"/>
  </cols>
  <sheetData>
    <row r="1" spans="1:34" ht="92.5" customHeight="1" x14ac:dyDescent="0.35">
      <c r="B1" s="110" t="s">
        <v>186</v>
      </c>
      <c r="C1" s="110"/>
      <c r="D1" s="110"/>
      <c r="E1" s="110"/>
      <c r="F1" s="110"/>
      <c r="G1" s="110"/>
      <c r="H1" s="110"/>
      <c r="I1" s="110"/>
      <c r="J1" s="110"/>
      <c r="L1" s="111"/>
      <c r="M1" s="111"/>
      <c r="N1" s="111"/>
      <c r="O1" s="111"/>
      <c r="P1" s="111"/>
      <c r="Q1" s="111"/>
      <c r="R1" s="111"/>
      <c r="S1" s="111"/>
      <c r="T1" s="111"/>
    </row>
    <row r="2" spans="1:34" ht="27" customHeight="1" x14ac:dyDescent="0.7">
      <c r="A2" s="109" t="s">
        <v>139</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row>
    <row r="3" spans="1:34" s="18" customFormat="1" ht="18.5" x14ac:dyDescent="0.45">
      <c r="A3" s="105" t="s">
        <v>140</v>
      </c>
      <c r="B3" s="105"/>
      <c r="C3" s="105"/>
      <c r="D3" s="105"/>
      <c r="E3" s="105"/>
      <c r="F3" s="105"/>
      <c r="G3" s="105"/>
      <c r="H3" s="105"/>
      <c r="I3" s="105"/>
      <c r="J3" s="105"/>
      <c r="K3" s="17"/>
      <c r="L3" s="105" t="s">
        <v>141</v>
      </c>
      <c r="M3" s="105"/>
      <c r="N3" s="105"/>
      <c r="O3" s="105"/>
      <c r="P3" s="105"/>
      <c r="Q3" s="105"/>
      <c r="R3" s="105"/>
      <c r="S3" s="105"/>
      <c r="T3" s="105"/>
      <c r="U3" s="105"/>
      <c r="V3" s="17"/>
      <c r="W3" s="105" t="s">
        <v>142</v>
      </c>
      <c r="X3" s="105"/>
      <c r="Y3" s="105"/>
      <c r="Z3" s="105"/>
      <c r="AA3" s="105"/>
      <c r="AB3" s="105"/>
      <c r="AC3" s="105"/>
      <c r="AD3" s="105"/>
      <c r="AE3" s="105"/>
      <c r="AF3" s="105"/>
    </row>
    <row r="4" spans="1:34" ht="18.5" x14ac:dyDescent="0.45">
      <c r="A4" s="106">
        <v>2018</v>
      </c>
      <c r="B4" s="106"/>
      <c r="C4" s="106"/>
      <c r="D4" s="106"/>
      <c r="E4" s="106"/>
      <c r="F4" s="106"/>
      <c r="G4" s="106"/>
      <c r="H4" s="106"/>
      <c r="I4" s="106"/>
      <c r="J4" s="106"/>
      <c r="K4" s="67"/>
      <c r="L4" s="106">
        <v>2018</v>
      </c>
      <c r="M4" s="106"/>
      <c r="N4" s="106"/>
      <c r="O4" s="106"/>
      <c r="P4" s="106"/>
      <c r="Q4" s="106"/>
      <c r="R4" s="106"/>
      <c r="S4" s="106"/>
      <c r="T4" s="106"/>
      <c r="U4" s="106"/>
      <c r="V4" s="67"/>
      <c r="W4" s="106">
        <v>2018</v>
      </c>
      <c r="X4" s="106"/>
      <c r="Y4" s="106"/>
      <c r="Z4" s="106"/>
      <c r="AA4" s="106"/>
      <c r="AB4" s="106"/>
      <c r="AC4" s="106"/>
      <c r="AD4" s="106"/>
      <c r="AE4" s="106"/>
      <c r="AF4" s="106"/>
    </row>
    <row r="5" spans="1:34" s="25" customFormat="1" x14ac:dyDescent="0.35">
      <c r="A5" s="107"/>
      <c r="B5" s="108"/>
      <c r="C5" s="21" t="s">
        <v>143</v>
      </c>
      <c r="D5" s="21" t="s">
        <v>144</v>
      </c>
      <c r="E5" s="21" t="s">
        <v>145</v>
      </c>
      <c r="F5" s="21" t="s">
        <v>146</v>
      </c>
      <c r="G5" s="21" t="s">
        <v>147</v>
      </c>
      <c r="H5" s="21" t="s">
        <v>148</v>
      </c>
      <c r="I5" s="21" t="s">
        <v>149</v>
      </c>
      <c r="J5" s="21" t="s">
        <v>150</v>
      </c>
      <c r="K5" s="22"/>
      <c r="L5" s="23"/>
      <c r="M5" s="23"/>
      <c r="N5" s="21" t="s">
        <v>143</v>
      </c>
      <c r="O5" s="21" t="s">
        <v>144</v>
      </c>
      <c r="P5" s="21" t="s">
        <v>145</v>
      </c>
      <c r="Q5" s="21" t="s">
        <v>146</v>
      </c>
      <c r="R5" s="21" t="s">
        <v>147</v>
      </c>
      <c r="S5" s="21" t="s">
        <v>148</v>
      </c>
      <c r="T5" s="21" t="s">
        <v>149</v>
      </c>
      <c r="U5" s="21" t="s">
        <v>150</v>
      </c>
      <c r="V5" s="24"/>
      <c r="W5" s="23"/>
      <c r="X5" s="23"/>
      <c r="Y5" s="21" t="s">
        <v>143</v>
      </c>
      <c r="Z5" s="21" t="s">
        <v>144</v>
      </c>
      <c r="AA5" s="21" t="s">
        <v>145</v>
      </c>
      <c r="AB5" s="21" t="s">
        <v>146</v>
      </c>
      <c r="AC5" s="21" t="s">
        <v>147</v>
      </c>
      <c r="AD5" s="21" t="s">
        <v>148</v>
      </c>
      <c r="AE5" s="21" t="s">
        <v>149</v>
      </c>
      <c r="AF5" s="21" t="s">
        <v>150</v>
      </c>
    </row>
    <row r="6" spans="1:34" x14ac:dyDescent="0.35">
      <c r="A6" s="103" t="s">
        <v>151</v>
      </c>
      <c r="B6" s="26" t="s">
        <v>152</v>
      </c>
      <c r="C6" s="27">
        <v>17016020.760000002</v>
      </c>
      <c r="D6" s="27">
        <v>15542653</v>
      </c>
      <c r="E6" s="27">
        <v>16560110.83</v>
      </c>
      <c r="F6" s="27">
        <v>15861552.83</v>
      </c>
      <c r="G6" s="27">
        <v>15418570.35</v>
      </c>
      <c r="H6" s="27">
        <v>15441750.949999999</v>
      </c>
      <c r="I6" s="27">
        <v>95840658.719999999</v>
      </c>
      <c r="J6" s="28">
        <v>0.21494468799999999</v>
      </c>
      <c r="K6" s="19"/>
      <c r="L6" s="103" t="s">
        <v>151</v>
      </c>
      <c r="M6" s="26" t="s">
        <v>152</v>
      </c>
      <c r="N6" s="27">
        <v>16241191.050000001</v>
      </c>
      <c r="O6" s="27">
        <v>14842962.92</v>
      </c>
      <c r="P6" s="27">
        <v>15997744.380000001</v>
      </c>
      <c r="Q6" s="27">
        <v>15313192.859999999</v>
      </c>
      <c r="R6" s="27">
        <v>14884863.83</v>
      </c>
      <c r="S6" s="27">
        <v>14949830.73</v>
      </c>
      <c r="T6" s="27">
        <v>92229785.769999996</v>
      </c>
      <c r="U6" s="28">
        <v>0.21376846150000001</v>
      </c>
      <c r="V6" s="20"/>
      <c r="W6" s="103" t="s">
        <v>151</v>
      </c>
      <c r="X6" s="26" t="s">
        <v>152</v>
      </c>
      <c r="Y6" s="29">
        <v>531</v>
      </c>
      <c r="Z6" s="29">
        <v>479</v>
      </c>
      <c r="AA6" s="29">
        <v>490</v>
      </c>
      <c r="AB6" s="29">
        <v>462</v>
      </c>
      <c r="AC6" s="29">
        <v>458</v>
      </c>
      <c r="AD6" s="29">
        <v>495</v>
      </c>
      <c r="AE6" s="29">
        <v>2915</v>
      </c>
      <c r="AF6" s="28">
        <v>0.25292841649999998</v>
      </c>
    </row>
    <row r="7" spans="1:34" x14ac:dyDescent="0.35">
      <c r="A7" s="103"/>
      <c r="B7" s="26" t="s">
        <v>153</v>
      </c>
      <c r="C7" s="27">
        <v>2841573.32</v>
      </c>
      <c r="D7" s="27">
        <v>2784931.4</v>
      </c>
      <c r="E7" s="27">
        <v>2712243.88</v>
      </c>
      <c r="F7" s="27">
        <v>3299210.73</v>
      </c>
      <c r="G7" s="27">
        <v>2629607.7799999998</v>
      </c>
      <c r="H7" s="27">
        <v>2694934.82</v>
      </c>
      <c r="I7" s="27">
        <v>16962501.93</v>
      </c>
      <c r="J7" s="28">
        <v>0.27063970069999999</v>
      </c>
      <c r="K7" s="19"/>
      <c r="L7" s="103"/>
      <c r="M7" s="26" t="s">
        <v>153</v>
      </c>
      <c r="N7" s="27">
        <v>2011219.06</v>
      </c>
      <c r="O7" s="27">
        <v>2090515.48</v>
      </c>
      <c r="P7" s="27">
        <v>2043751.88</v>
      </c>
      <c r="Q7" s="27">
        <v>2657227.7000000002</v>
      </c>
      <c r="R7" s="27">
        <v>2034036.16</v>
      </c>
      <c r="S7" s="27">
        <v>2079365.93</v>
      </c>
      <c r="T7" s="27">
        <v>12916116.210000001</v>
      </c>
      <c r="U7" s="28">
        <v>0.26839991340000002</v>
      </c>
      <c r="V7" s="20"/>
      <c r="W7" s="103"/>
      <c r="X7" s="26" t="s">
        <v>153</v>
      </c>
      <c r="Y7" s="29">
        <v>2845</v>
      </c>
      <c r="Z7" s="29">
        <v>2993</v>
      </c>
      <c r="AA7" s="29">
        <v>2822</v>
      </c>
      <c r="AB7" s="29">
        <v>2713</v>
      </c>
      <c r="AC7" s="29">
        <v>2516</v>
      </c>
      <c r="AD7" s="29">
        <v>2633</v>
      </c>
      <c r="AE7" s="29">
        <v>16522</v>
      </c>
      <c r="AF7" s="28">
        <v>0.29154241149999999</v>
      </c>
    </row>
    <row r="8" spans="1:34" ht="6" customHeight="1" x14ac:dyDescent="0.35">
      <c r="A8" s="30"/>
      <c r="B8" s="30"/>
      <c r="C8" s="31"/>
      <c r="D8" s="31"/>
      <c r="E8" s="31"/>
      <c r="F8" s="31"/>
      <c r="G8" s="31"/>
      <c r="H8" s="31"/>
      <c r="I8" s="31"/>
      <c r="J8" s="32"/>
      <c r="K8" s="19"/>
      <c r="L8" s="30"/>
      <c r="M8" s="30"/>
      <c r="N8" s="31"/>
      <c r="O8" s="31"/>
      <c r="P8" s="31"/>
      <c r="Q8" s="31"/>
      <c r="R8" s="31"/>
      <c r="S8" s="31"/>
      <c r="T8" s="31"/>
      <c r="U8" s="32"/>
      <c r="V8" s="20"/>
      <c r="W8" s="30"/>
      <c r="X8" s="30"/>
      <c r="Y8" s="33"/>
      <c r="Z8" s="33"/>
      <c r="AA8" s="33"/>
      <c r="AB8" s="33"/>
      <c r="AC8" s="33"/>
      <c r="AD8" s="33"/>
      <c r="AE8" s="33"/>
      <c r="AF8" s="32"/>
    </row>
    <row r="9" spans="1:34" x14ac:dyDescent="0.35">
      <c r="A9" s="103" t="s">
        <v>154</v>
      </c>
      <c r="B9" s="26" t="s">
        <v>152</v>
      </c>
      <c r="C9" s="27">
        <v>26100028.379999999</v>
      </c>
      <c r="D9" s="27">
        <v>25632640.539999999</v>
      </c>
      <c r="E9" s="27">
        <v>29152378.050000001</v>
      </c>
      <c r="F9" s="27">
        <v>29587751.52</v>
      </c>
      <c r="G9" s="27">
        <v>31198105.789999999</v>
      </c>
      <c r="H9" s="27">
        <v>30688800.859999999</v>
      </c>
      <c r="I9" s="27">
        <v>172359705.13999999</v>
      </c>
      <c r="J9" s="28">
        <v>0.68122754169999999</v>
      </c>
      <c r="K9" s="19"/>
      <c r="L9" s="103" t="s">
        <v>154</v>
      </c>
      <c r="M9" s="26" t="s">
        <v>152</v>
      </c>
      <c r="N9" s="27">
        <v>20053999.699999999</v>
      </c>
      <c r="O9" s="27">
        <v>20411767.390000001</v>
      </c>
      <c r="P9" s="27">
        <v>23653949.27</v>
      </c>
      <c r="Q9" s="27">
        <v>24568976.239999998</v>
      </c>
      <c r="R9" s="27">
        <v>26112301.940000001</v>
      </c>
      <c r="S9" s="27">
        <v>26179252.809999999</v>
      </c>
      <c r="T9" s="27">
        <v>140980247.34999999</v>
      </c>
      <c r="U9" s="28">
        <v>0.68071050609999995</v>
      </c>
      <c r="V9" s="20"/>
      <c r="W9" s="103" t="s">
        <v>154</v>
      </c>
      <c r="X9" s="26" t="s">
        <v>152</v>
      </c>
      <c r="Y9" s="29">
        <v>14428</v>
      </c>
      <c r="Z9" s="29">
        <v>14064</v>
      </c>
      <c r="AA9" s="29">
        <v>15674</v>
      </c>
      <c r="AB9" s="29">
        <v>16078</v>
      </c>
      <c r="AC9" s="29">
        <v>16769</v>
      </c>
      <c r="AD9" s="29">
        <v>16172</v>
      </c>
      <c r="AE9" s="29">
        <v>93185</v>
      </c>
      <c r="AF9" s="28">
        <v>0.4399150242</v>
      </c>
    </row>
    <row r="10" spans="1:34" x14ac:dyDescent="0.35">
      <c r="A10" s="103"/>
      <c r="B10" s="26" t="s">
        <v>153</v>
      </c>
      <c r="C10" s="27">
        <v>14023272.939999999</v>
      </c>
      <c r="D10" s="27">
        <v>13747065.01</v>
      </c>
      <c r="E10" s="27">
        <v>14697146.189999999</v>
      </c>
      <c r="F10" s="27">
        <v>15146218.109999999</v>
      </c>
      <c r="G10" s="27">
        <v>15608662.5</v>
      </c>
      <c r="H10" s="27">
        <v>15859680.359999999</v>
      </c>
      <c r="I10" s="27">
        <v>89082045.109999999</v>
      </c>
      <c r="J10" s="28">
        <v>0.79417681029999998</v>
      </c>
      <c r="K10" s="19"/>
      <c r="L10" s="103"/>
      <c r="M10" s="26" t="s">
        <v>153</v>
      </c>
      <c r="N10" s="27">
        <v>9635500.0399999991</v>
      </c>
      <c r="O10" s="27">
        <v>9848177.9499999993</v>
      </c>
      <c r="P10" s="27">
        <v>10879485.470000001</v>
      </c>
      <c r="Q10" s="27">
        <v>11211387.710000001</v>
      </c>
      <c r="R10" s="27">
        <v>11742702.560000001</v>
      </c>
      <c r="S10" s="27">
        <v>12154285.939999999</v>
      </c>
      <c r="T10" s="27">
        <v>65471539.670000002</v>
      </c>
      <c r="U10" s="28">
        <v>0.81375757419999994</v>
      </c>
      <c r="V10" s="20"/>
      <c r="W10" s="103"/>
      <c r="X10" s="26" t="s">
        <v>153</v>
      </c>
      <c r="Y10" s="29">
        <v>24995</v>
      </c>
      <c r="Z10" s="29">
        <v>23737</v>
      </c>
      <c r="AA10" s="29">
        <v>25668</v>
      </c>
      <c r="AB10" s="29">
        <v>26014</v>
      </c>
      <c r="AC10" s="29">
        <v>27454</v>
      </c>
      <c r="AD10" s="29">
        <v>26554</v>
      </c>
      <c r="AE10" s="29">
        <v>154422</v>
      </c>
      <c r="AF10" s="28">
        <v>0.78159395730000003</v>
      </c>
      <c r="AG10" s="34"/>
    </row>
    <row r="11" spans="1:34" ht="5.25" customHeight="1" x14ac:dyDescent="0.35">
      <c r="A11" s="30"/>
      <c r="B11" s="30"/>
      <c r="C11" s="31"/>
      <c r="D11" s="31"/>
      <c r="E11" s="31"/>
      <c r="F11" s="31"/>
      <c r="G11" s="31"/>
      <c r="H11" s="31"/>
      <c r="I11" s="31"/>
      <c r="J11" s="31"/>
      <c r="K11" s="19"/>
      <c r="L11" s="30"/>
      <c r="M11" s="30"/>
      <c r="N11" s="31"/>
      <c r="O11" s="31"/>
      <c r="P11" s="31"/>
      <c r="Q11" s="31"/>
      <c r="R11" s="31"/>
      <c r="S11" s="31"/>
      <c r="T11" s="31"/>
      <c r="U11" s="31"/>
      <c r="V11" s="20"/>
      <c r="W11" s="30"/>
      <c r="X11" s="30"/>
      <c r="Y11" s="33"/>
      <c r="Z11" s="33"/>
      <c r="AA11" s="33"/>
      <c r="AB11" s="33"/>
      <c r="AC11" s="33"/>
      <c r="AD11" s="33"/>
      <c r="AE11" s="33"/>
      <c r="AF11" s="33"/>
    </row>
    <row r="12" spans="1:34" ht="36.75" customHeight="1" x14ac:dyDescent="0.35">
      <c r="A12" s="35" t="s">
        <v>155</v>
      </c>
      <c r="B12" s="35"/>
      <c r="C12" s="36">
        <v>18159957.32</v>
      </c>
      <c r="D12" s="36">
        <v>18343034.789999999</v>
      </c>
      <c r="E12" s="36">
        <v>18081253.879999999</v>
      </c>
      <c r="F12" s="36">
        <v>17682907.32</v>
      </c>
      <c r="G12" s="36">
        <v>19823372.449999999</v>
      </c>
      <c r="H12" s="36">
        <v>19971714.539999999</v>
      </c>
      <c r="I12" s="36">
        <v>112062240.30000001</v>
      </c>
      <c r="J12" s="37">
        <v>0.87183434989999997</v>
      </c>
      <c r="K12" s="19"/>
      <c r="L12" s="35" t="s">
        <v>155</v>
      </c>
      <c r="M12" s="35"/>
      <c r="N12" s="36">
        <v>8870312.3200000003</v>
      </c>
      <c r="O12" s="36">
        <v>10636066.02</v>
      </c>
      <c r="P12" s="36">
        <v>10231742.65</v>
      </c>
      <c r="Q12" s="36">
        <v>9396847.1699999999</v>
      </c>
      <c r="R12" s="36">
        <v>10687653.029999999</v>
      </c>
      <c r="S12" s="36">
        <v>11398548.810000001</v>
      </c>
      <c r="T12" s="36">
        <v>61221170.000000007</v>
      </c>
      <c r="U12" s="37">
        <v>0.93010137979999996</v>
      </c>
      <c r="V12" s="20"/>
      <c r="W12" s="35" t="s">
        <v>155</v>
      </c>
      <c r="X12" s="35"/>
      <c r="Y12" s="38">
        <v>28328</v>
      </c>
      <c r="Z12" s="38">
        <v>26547</v>
      </c>
      <c r="AA12" s="38">
        <v>26596</v>
      </c>
      <c r="AB12" s="38">
        <v>26340</v>
      </c>
      <c r="AC12" s="38">
        <v>29838</v>
      </c>
      <c r="AD12" s="38">
        <v>27716</v>
      </c>
      <c r="AE12" s="38">
        <v>165365</v>
      </c>
      <c r="AF12" s="37">
        <v>0.90509506120000005</v>
      </c>
    </row>
    <row r="13" spans="1:34" s="42" customFormat="1" ht="21.65" customHeight="1" x14ac:dyDescent="0.35">
      <c r="A13" s="35" t="s">
        <v>149</v>
      </c>
      <c r="B13" s="35"/>
      <c r="C13" s="39">
        <f>SUM(C6:C12)</f>
        <v>78140852.719999999</v>
      </c>
      <c r="D13" s="39">
        <f t="shared" ref="D13:I13" si="0">SUM(D6:D12)</f>
        <v>76050324.739999995</v>
      </c>
      <c r="E13" s="39">
        <f t="shared" si="0"/>
        <v>81203132.829999998</v>
      </c>
      <c r="F13" s="39">
        <f t="shared" si="0"/>
        <v>81577640.50999999</v>
      </c>
      <c r="G13" s="39">
        <f t="shared" si="0"/>
        <v>84678318.870000005</v>
      </c>
      <c r="H13" s="39">
        <f t="shared" si="0"/>
        <v>84656881.530000001</v>
      </c>
      <c r="I13" s="39">
        <f t="shared" si="0"/>
        <v>486307151.19999999</v>
      </c>
      <c r="J13" s="40">
        <f>SUMPRODUCT(I6:I12,J6:J12)/SUM(I6:I12)</f>
        <v>0.63962446212358082</v>
      </c>
      <c r="K13" s="19"/>
      <c r="L13" s="35" t="s">
        <v>149</v>
      </c>
      <c r="M13" s="35"/>
      <c r="N13" s="39">
        <f>SUM(N6:N12)</f>
        <v>56812222.170000002</v>
      </c>
      <c r="O13" s="39">
        <f t="shared" ref="O13:T13" si="1">SUM(O6:O12)</f>
        <v>57829489.75999999</v>
      </c>
      <c r="P13" s="39">
        <f t="shared" si="1"/>
        <v>62806673.649999999</v>
      </c>
      <c r="Q13" s="39">
        <f t="shared" si="1"/>
        <v>63147631.68</v>
      </c>
      <c r="R13" s="39">
        <f t="shared" si="1"/>
        <v>65461557.520000003</v>
      </c>
      <c r="S13" s="39">
        <f t="shared" si="1"/>
        <v>66761284.219999999</v>
      </c>
      <c r="T13" s="39">
        <f t="shared" si="1"/>
        <v>372818859</v>
      </c>
      <c r="U13" s="40">
        <f>SUMPRODUCT(T5:T12,U5:U12)/SUM(T5:T12)</f>
        <v>0.61522932614158909</v>
      </c>
      <c r="V13" s="20"/>
      <c r="W13" s="35" t="s">
        <v>149</v>
      </c>
      <c r="X13" s="35"/>
      <c r="Y13" s="41">
        <f t="shared" ref="Y13:AD13" si="2">SUM(Y6:Y12)</f>
        <v>71127</v>
      </c>
      <c r="Z13" s="41">
        <f t="shared" si="2"/>
        <v>67820</v>
      </c>
      <c r="AA13" s="41">
        <f t="shared" si="2"/>
        <v>71250</v>
      </c>
      <c r="AB13" s="41">
        <f t="shared" si="2"/>
        <v>71607</v>
      </c>
      <c r="AC13" s="41">
        <f t="shared" si="2"/>
        <v>77035</v>
      </c>
      <c r="AD13" s="41">
        <f t="shared" si="2"/>
        <v>73570</v>
      </c>
      <c r="AE13" s="41">
        <f>SUM(Y13:AD13)</f>
        <v>432409</v>
      </c>
      <c r="AF13" s="40">
        <f>SUMPRODUCT(AE5:AE12,AF5:AF12)/SUM(AE5:AE12)</f>
        <v>0.73290328937764049</v>
      </c>
      <c r="AH13" s="43"/>
    </row>
    <row r="14" spans="1:34" s="18" customFormat="1" ht="18.5" x14ac:dyDescent="0.45">
      <c r="A14" s="106">
        <v>2019</v>
      </c>
      <c r="B14" s="106"/>
      <c r="C14" s="106"/>
      <c r="D14" s="106"/>
      <c r="E14" s="106"/>
      <c r="F14" s="106"/>
      <c r="G14" s="106"/>
      <c r="H14" s="106"/>
      <c r="I14" s="106"/>
      <c r="J14" s="106"/>
      <c r="K14" s="67"/>
      <c r="L14" s="106">
        <v>2019</v>
      </c>
      <c r="M14" s="106"/>
      <c r="N14" s="106"/>
      <c r="O14" s="106"/>
      <c r="P14" s="106"/>
      <c r="Q14" s="106"/>
      <c r="R14" s="106"/>
      <c r="S14" s="106"/>
      <c r="T14" s="106"/>
      <c r="U14" s="106"/>
      <c r="V14" s="67"/>
      <c r="W14" s="106">
        <v>2019</v>
      </c>
      <c r="X14" s="106"/>
      <c r="Y14" s="106"/>
      <c r="Z14" s="106"/>
      <c r="AA14" s="106"/>
      <c r="AB14" s="106"/>
      <c r="AC14" s="106"/>
      <c r="AD14" s="106"/>
      <c r="AE14" s="106"/>
      <c r="AF14" s="106"/>
    </row>
    <row r="15" spans="1:34" s="25" customFormat="1" x14ac:dyDescent="0.35">
      <c r="A15" s="23"/>
      <c r="B15" s="23"/>
      <c r="C15" s="21" t="s">
        <v>143</v>
      </c>
      <c r="D15" s="21" t="s">
        <v>144</v>
      </c>
      <c r="E15" s="21" t="s">
        <v>145</v>
      </c>
      <c r="F15" s="21" t="s">
        <v>146</v>
      </c>
      <c r="G15" s="21" t="s">
        <v>147</v>
      </c>
      <c r="H15" s="21" t="s">
        <v>148</v>
      </c>
      <c r="I15" s="21" t="s">
        <v>149</v>
      </c>
      <c r="J15" s="21" t="s">
        <v>150</v>
      </c>
      <c r="K15" s="22"/>
      <c r="L15" s="23"/>
      <c r="M15" s="23"/>
      <c r="N15" s="21" t="s">
        <v>143</v>
      </c>
      <c r="O15" s="21" t="s">
        <v>144</v>
      </c>
      <c r="P15" s="21" t="s">
        <v>145</v>
      </c>
      <c r="Q15" s="21" t="s">
        <v>146</v>
      </c>
      <c r="R15" s="21" t="s">
        <v>147</v>
      </c>
      <c r="S15" s="21" t="s">
        <v>148</v>
      </c>
      <c r="T15" s="21" t="s">
        <v>149</v>
      </c>
      <c r="U15" s="21" t="s">
        <v>150</v>
      </c>
      <c r="V15" s="24"/>
      <c r="W15" s="23"/>
      <c r="X15" s="23"/>
      <c r="Y15" s="21" t="s">
        <v>143</v>
      </c>
      <c r="Z15" s="21" t="s">
        <v>144</v>
      </c>
      <c r="AA15" s="21" t="s">
        <v>145</v>
      </c>
      <c r="AB15" s="21" t="s">
        <v>146</v>
      </c>
      <c r="AC15" s="21" t="s">
        <v>147</v>
      </c>
      <c r="AD15" s="21" t="s">
        <v>148</v>
      </c>
      <c r="AE15" s="21" t="s">
        <v>149</v>
      </c>
      <c r="AF15" s="21" t="s">
        <v>150</v>
      </c>
    </row>
    <row r="16" spans="1:34" x14ac:dyDescent="0.35">
      <c r="A16" s="103" t="s">
        <v>151</v>
      </c>
      <c r="B16" s="26" t="s">
        <v>152</v>
      </c>
      <c r="C16" s="27">
        <v>14814344.720000001</v>
      </c>
      <c r="D16" s="27">
        <v>13128896.25</v>
      </c>
      <c r="E16" s="27">
        <v>13095719.73</v>
      </c>
      <c r="F16" s="27">
        <v>12900580.25</v>
      </c>
      <c r="G16" s="27">
        <v>12412953.82</v>
      </c>
      <c r="H16" s="27">
        <v>12225610.57</v>
      </c>
      <c r="I16" s="27">
        <v>78578105.340000004</v>
      </c>
      <c r="J16" s="28">
        <v>0.19459851359999999</v>
      </c>
      <c r="K16" s="19"/>
      <c r="L16" s="103" t="s">
        <v>151</v>
      </c>
      <c r="M16" s="26" t="s">
        <v>152</v>
      </c>
      <c r="N16" s="27">
        <v>14127422.279999999</v>
      </c>
      <c r="O16" s="27">
        <v>12557688.779999999</v>
      </c>
      <c r="P16" s="27">
        <v>12592535.460000001</v>
      </c>
      <c r="Q16" s="27">
        <v>12459594.82</v>
      </c>
      <c r="R16" s="27">
        <v>12028276.59</v>
      </c>
      <c r="S16" s="27">
        <v>11923585.609999999</v>
      </c>
      <c r="T16" s="27">
        <v>75689103.540000007</v>
      </c>
      <c r="U16" s="28">
        <v>0.19403746429999999</v>
      </c>
      <c r="V16" s="20"/>
      <c r="W16" s="103" t="s">
        <v>151</v>
      </c>
      <c r="X16" s="26" t="s">
        <v>152</v>
      </c>
      <c r="Y16" s="29">
        <v>379</v>
      </c>
      <c r="Z16" s="29">
        <v>324</v>
      </c>
      <c r="AA16" s="29">
        <v>291</v>
      </c>
      <c r="AB16" s="29">
        <v>305</v>
      </c>
      <c r="AC16" s="29">
        <v>303</v>
      </c>
      <c r="AD16" s="29">
        <v>292</v>
      </c>
      <c r="AE16" s="29">
        <v>1894</v>
      </c>
      <c r="AF16" s="28">
        <v>0.20215604649999999</v>
      </c>
    </row>
    <row r="17" spans="1:34" x14ac:dyDescent="0.35">
      <c r="A17" s="103"/>
      <c r="B17" s="26" t="s">
        <v>153</v>
      </c>
      <c r="C17" s="27">
        <v>2659033.41</v>
      </c>
      <c r="D17" s="27">
        <v>2231354.52</v>
      </c>
      <c r="E17" s="27">
        <v>2251329.77</v>
      </c>
      <c r="F17" s="27">
        <v>2135842.2799999998</v>
      </c>
      <c r="G17" s="27">
        <v>2254944.7599999998</v>
      </c>
      <c r="H17" s="27">
        <v>2224486.48</v>
      </c>
      <c r="I17" s="27">
        <v>13756991.220000001</v>
      </c>
      <c r="J17" s="28">
        <v>0.24580893340000001</v>
      </c>
      <c r="K17" s="19"/>
      <c r="L17" s="103"/>
      <c r="M17" s="26" t="s">
        <v>153</v>
      </c>
      <c r="N17" s="27">
        <v>1981123.19</v>
      </c>
      <c r="O17" s="27">
        <v>1618798.5</v>
      </c>
      <c r="P17" s="27">
        <v>1737265.37</v>
      </c>
      <c r="Q17" s="27">
        <v>1724862.89</v>
      </c>
      <c r="R17" s="27">
        <v>1761758.36</v>
      </c>
      <c r="S17" s="27">
        <v>1873554.24</v>
      </c>
      <c r="T17" s="27">
        <v>10697362.550000001</v>
      </c>
      <c r="U17" s="28">
        <v>0.24992243959999999</v>
      </c>
      <c r="V17" s="20"/>
      <c r="W17" s="103"/>
      <c r="X17" s="26" t="s">
        <v>153</v>
      </c>
      <c r="Y17" s="29">
        <v>2070</v>
      </c>
      <c r="Z17" s="29">
        <v>1958</v>
      </c>
      <c r="AA17" s="29">
        <v>1813</v>
      </c>
      <c r="AB17" s="29">
        <v>1800</v>
      </c>
      <c r="AC17" s="29">
        <v>1876</v>
      </c>
      <c r="AD17" s="29">
        <v>1806</v>
      </c>
      <c r="AE17" s="29">
        <v>11323</v>
      </c>
      <c r="AF17" s="28">
        <v>0.24749185809999999</v>
      </c>
    </row>
    <row r="18" spans="1:34" ht="6" customHeight="1" x14ac:dyDescent="0.35">
      <c r="A18" s="30"/>
      <c r="B18" s="30"/>
      <c r="C18" s="31"/>
      <c r="D18" s="31"/>
      <c r="E18" s="31"/>
      <c r="F18" s="31"/>
      <c r="G18" s="31"/>
      <c r="H18" s="31"/>
      <c r="I18" s="31"/>
      <c r="J18" s="32"/>
      <c r="K18" s="19"/>
      <c r="L18" s="30"/>
      <c r="M18" s="30"/>
      <c r="N18" s="31"/>
      <c r="O18" s="31"/>
      <c r="P18" s="31"/>
      <c r="Q18" s="31"/>
      <c r="R18" s="31"/>
      <c r="S18" s="31"/>
      <c r="T18" s="31"/>
      <c r="U18" s="32"/>
      <c r="V18" s="20"/>
      <c r="W18" s="30"/>
      <c r="X18" s="30"/>
      <c r="Y18" s="33"/>
      <c r="Z18" s="33"/>
      <c r="AA18" s="33"/>
      <c r="AB18" s="33"/>
      <c r="AC18" s="33"/>
      <c r="AD18" s="33"/>
      <c r="AE18" s="33"/>
      <c r="AF18" s="32"/>
    </row>
    <row r="19" spans="1:34" x14ac:dyDescent="0.35">
      <c r="A19" s="103" t="s">
        <v>154</v>
      </c>
      <c r="B19" s="26" t="s">
        <v>152</v>
      </c>
      <c r="C19" s="27">
        <v>30002816.829999998</v>
      </c>
      <c r="D19" s="27">
        <v>29127321.91</v>
      </c>
      <c r="E19" s="27">
        <v>26744284.07</v>
      </c>
      <c r="F19" s="27">
        <v>31200491.399999999</v>
      </c>
      <c r="G19" s="27">
        <v>28563973.649999999</v>
      </c>
      <c r="H19" s="27">
        <v>26326410.219999999</v>
      </c>
      <c r="I19" s="27">
        <v>171965298.08000001</v>
      </c>
      <c r="J19" s="28">
        <v>0.67770336499999995</v>
      </c>
      <c r="K19" s="19"/>
      <c r="L19" s="103" t="s">
        <v>154</v>
      </c>
      <c r="M19" s="26" t="s">
        <v>152</v>
      </c>
      <c r="N19" s="27">
        <v>22940816.34</v>
      </c>
      <c r="O19" s="27">
        <v>23269076.940000001</v>
      </c>
      <c r="P19" s="27">
        <v>21759346.41</v>
      </c>
      <c r="Q19" s="27">
        <v>25869265.079999998</v>
      </c>
      <c r="R19" s="27">
        <v>23965505.329999998</v>
      </c>
      <c r="S19" s="27">
        <v>22460433.82</v>
      </c>
      <c r="T19" s="27">
        <v>140264443.91999999</v>
      </c>
      <c r="U19" s="28">
        <v>0.67969468560000001</v>
      </c>
      <c r="V19" s="20"/>
      <c r="W19" s="103" t="s">
        <v>154</v>
      </c>
      <c r="X19" s="26" t="s">
        <v>152</v>
      </c>
      <c r="Y19" s="29">
        <v>14574</v>
      </c>
      <c r="Z19" s="29">
        <v>13857</v>
      </c>
      <c r="AA19" s="29">
        <v>12966</v>
      </c>
      <c r="AB19" s="29">
        <v>15110</v>
      </c>
      <c r="AC19" s="29">
        <v>13992</v>
      </c>
      <c r="AD19" s="29">
        <v>13204</v>
      </c>
      <c r="AE19" s="29">
        <v>83703</v>
      </c>
      <c r="AF19" s="28">
        <v>0.45890305809999998</v>
      </c>
    </row>
    <row r="20" spans="1:34" x14ac:dyDescent="0.35">
      <c r="A20" s="103"/>
      <c r="B20" s="26" t="s">
        <v>153</v>
      </c>
      <c r="C20" s="27">
        <v>15412261.01</v>
      </c>
      <c r="D20" s="27">
        <v>14527569.550000001</v>
      </c>
      <c r="E20" s="27">
        <v>13101354.779999999</v>
      </c>
      <c r="F20" s="27">
        <v>14862006.210000001</v>
      </c>
      <c r="G20" s="27">
        <v>13965930.32</v>
      </c>
      <c r="H20" s="27">
        <v>12734984.48</v>
      </c>
      <c r="I20" s="27">
        <v>84604106.350000009</v>
      </c>
      <c r="J20" s="28">
        <v>0.79153843339999996</v>
      </c>
      <c r="K20" s="19"/>
      <c r="L20" s="103"/>
      <c r="M20" s="26" t="s">
        <v>153</v>
      </c>
      <c r="N20" s="27">
        <v>10376863.310000001</v>
      </c>
      <c r="O20" s="27">
        <v>10296903.859999999</v>
      </c>
      <c r="P20" s="27">
        <v>9618459.7899999991</v>
      </c>
      <c r="Q20" s="27">
        <v>11214665.949999999</v>
      </c>
      <c r="R20" s="27">
        <v>10754256.68</v>
      </c>
      <c r="S20" s="27">
        <v>10031649.199999999</v>
      </c>
      <c r="T20" s="27">
        <v>62292798.789999992</v>
      </c>
      <c r="U20" s="28">
        <v>0.8110088499</v>
      </c>
      <c r="V20" s="20"/>
      <c r="W20" s="103"/>
      <c r="X20" s="26" t="s">
        <v>153</v>
      </c>
      <c r="Y20" s="29">
        <v>24848</v>
      </c>
      <c r="Z20" s="29">
        <v>23494</v>
      </c>
      <c r="AA20" s="29">
        <v>21715</v>
      </c>
      <c r="AB20" s="29">
        <v>24750</v>
      </c>
      <c r="AC20" s="29">
        <v>22543</v>
      </c>
      <c r="AD20" s="29">
        <v>20762</v>
      </c>
      <c r="AE20" s="29">
        <v>138112</v>
      </c>
      <c r="AF20" s="28">
        <v>0.78128506109999996</v>
      </c>
    </row>
    <row r="21" spans="1:34" ht="5.25" customHeight="1" x14ac:dyDescent="0.35">
      <c r="A21" s="30"/>
      <c r="B21" s="30"/>
      <c r="C21" s="31"/>
      <c r="D21" s="31"/>
      <c r="E21" s="31"/>
      <c r="F21" s="31"/>
      <c r="G21" s="31"/>
      <c r="H21" s="31"/>
      <c r="I21" s="31"/>
      <c r="J21" s="31"/>
      <c r="K21" s="19"/>
      <c r="L21" s="30"/>
      <c r="M21" s="30"/>
      <c r="N21" s="31"/>
      <c r="O21" s="31"/>
      <c r="P21" s="31"/>
      <c r="Q21" s="31"/>
      <c r="R21" s="31"/>
      <c r="S21" s="31"/>
      <c r="T21" s="31"/>
      <c r="U21" s="31"/>
      <c r="V21" s="20"/>
      <c r="W21" s="30"/>
      <c r="X21" s="30"/>
      <c r="Y21" s="33"/>
      <c r="Z21" s="33"/>
      <c r="AA21" s="33"/>
      <c r="AB21" s="33"/>
      <c r="AC21" s="33"/>
      <c r="AD21" s="33"/>
      <c r="AE21" s="33"/>
      <c r="AF21" s="33"/>
    </row>
    <row r="22" spans="1:34" ht="42.75" customHeight="1" x14ac:dyDescent="0.35">
      <c r="A22" s="35" t="s">
        <v>155</v>
      </c>
      <c r="B22" s="35"/>
      <c r="C22" s="36">
        <v>20185946.100000001</v>
      </c>
      <c r="D22" s="36">
        <v>18780205.460000001</v>
      </c>
      <c r="E22" s="36">
        <v>18844303.420000002</v>
      </c>
      <c r="F22" s="36">
        <v>23447422.57</v>
      </c>
      <c r="G22" s="36">
        <v>21181514.050000001</v>
      </c>
      <c r="H22" s="36">
        <v>19256612.780000001</v>
      </c>
      <c r="I22" s="36">
        <v>121696004.38000001</v>
      </c>
      <c r="J22" s="37">
        <v>0.85436226120000003</v>
      </c>
      <c r="K22" s="19"/>
      <c r="L22" s="35" t="s">
        <v>155</v>
      </c>
      <c r="M22" s="35"/>
      <c r="N22" s="36">
        <v>9429187.7400000002</v>
      </c>
      <c r="O22" s="36">
        <v>8792589.8599999994</v>
      </c>
      <c r="P22" s="36">
        <v>7695629.1299999999</v>
      </c>
      <c r="Q22" s="36">
        <v>10793070.67</v>
      </c>
      <c r="R22" s="36">
        <v>9656099.5199999996</v>
      </c>
      <c r="S22" s="36">
        <v>8387642.9900000002</v>
      </c>
      <c r="T22" s="36">
        <v>54754219.910000004</v>
      </c>
      <c r="U22" s="37">
        <v>0.93291317979999999</v>
      </c>
      <c r="V22" s="20"/>
      <c r="W22" s="35" t="s">
        <v>155</v>
      </c>
      <c r="X22" s="35"/>
      <c r="Y22" s="38">
        <v>25367</v>
      </c>
      <c r="Z22" s="38">
        <v>23996</v>
      </c>
      <c r="AA22" s="38">
        <v>23169</v>
      </c>
      <c r="AB22" s="38">
        <v>29200</v>
      </c>
      <c r="AC22" s="38">
        <v>26537</v>
      </c>
      <c r="AD22" s="38">
        <v>23977</v>
      </c>
      <c r="AE22" s="38">
        <v>152246</v>
      </c>
      <c r="AF22" s="37">
        <v>0.89443922890000005</v>
      </c>
    </row>
    <row r="23" spans="1:34" ht="5.5" customHeight="1" x14ac:dyDescent="0.35">
      <c r="A23" s="44"/>
      <c r="B23" s="44"/>
      <c r="C23" s="45"/>
      <c r="D23" s="45"/>
      <c r="E23" s="45"/>
      <c r="F23" s="45"/>
      <c r="G23" s="45"/>
      <c r="H23" s="45"/>
      <c r="I23" s="45"/>
      <c r="J23" s="45"/>
      <c r="K23" s="19"/>
      <c r="L23" s="44"/>
      <c r="M23" s="44"/>
      <c r="N23" s="45"/>
      <c r="O23" s="45"/>
      <c r="P23" s="45"/>
      <c r="Q23" s="45"/>
      <c r="R23" s="45"/>
      <c r="S23" s="45"/>
      <c r="T23" s="45"/>
      <c r="U23" s="45"/>
      <c r="V23" s="20"/>
      <c r="W23" s="44"/>
      <c r="X23" s="44"/>
      <c r="Y23" s="45"/>
      <c r="Z23" s="45"/>
      <c r="AA23" s="45"/>
      <c r="AB23" s="45"/>
      <c r="AC23" s="45"/>
      <c r="AD23" s="45"/>
      <c r="AE23" s="29"/>
      <c r="AF23" s="29"/>
    </row>
    <row r="24" spans="1:34" x14ac:dyDescent="0.35">
      <c r="A24" s="35" t="s">
        <v>149</v>
      </c>
      <c r="B24" s="35"/>
      <c r="C24" s="39">
        <f>SUM(C16:C22)</f>
        <v>83074402.069999993</v>
      </c>
      <c r="D24" s="39">
        <f t="shared" ref="D24:I24" si="3">SUM(D16:D22)</f>
        <v>77795347.689999998</v>
      </c>
      <c r="E24" s="39">
        <f t="shared" si="3"/>
        <v>74036991.770000011</v>
      </c>
      <c r="F24" s="39">
        <f t="shared" si="3"/>
        <v>84546342.710000008</v>
      </c>
      <c r="G24" s="39">
        <f t="shared" si="3"/>
        <v>78379316.599999994</v>
      </c>
      <c r="H24" s="39">
        <f t="shared" si="3"/>
        <v>72768104.530000001</v>
      </c>
      <c r="I24" s="39">
        <f t="shared" si="3"/>
        <v>470600505.37</v>
      </c>
      <c r="J24" s="40">
        <f>SUMPRODUCT(I16:I23,J16:J23)/SUM(I16:I23)</f>
        <v>0.65056052171294243</v>
      </c>
      <c r="K24" s="19"/>
      <c r="L24" s="46" t="s">
        <v>149</v>
      </c>
      <c r="M24" s="26"/>
      <c r="N24" s="47">
        <f>SUM(N16:N22)</f>
        <v>58855412.860000007</v>
      </c>
      <c r="O24" s="47">
        <f t="shared" ref="O24:T24" si="4">SUM(O16:O22)</f>
        <v>56535057.939999998</v>
      </c>
      <c r="P24" s="47">
        <f t="shared" si="4"/>
        <v>53403236.160000004</v>
      </c>
      <c r="Q24" s="47">
        <f t="shared" si="4"/>
        <v>62061459.409999996</v>
      </c>
      <c r="R24" s="47">
        <f t="shared" si="4"/>
        <v>58165896.480000004</v>
      </c>
      <c r="S24" s="47">
        <f t="shared" si="4"/>
        <v>54676865.860000007</v>
      </c>
      <c r="T24" s="47">
        <f t="shared" si="4"/>
        <v>343697928.70999998</v>
      </c>
      <c r="U24" s="40">
        <f>SUMPRODUCT(T16:T23,U16:U23)/SUM(T16:T23)</f>
        <v>0.62350673771775966</v>
      </c>
      <c r="V24" s="20"/>
      <c r="W24" s="35" t="s">
        <v>149</v>
      </c>
      <c r="X24" s="35"/>
      <c r="Y24" s="41">
        <f t="shared" ref="Y24:AD24" si="5">SUM(Y16:Y22)</f>
        <v>67238</v>
      </c>
      <c r="Z24" s="41">
        <f t="shared" si="5"/>
        <v>63629</v>
      </c>
      <c r="AA24" s="41">
        <f t="shared" si="5"/>
        <v>59954</v>
      </c>
      <c r="AB24" s="41">
        <f t="shared" si="5"/>
        <v>71165</v>
      </c>
      <c r="AC24" s="41">
        <f t="shared" si="5"/>
        <v>65251</v>
      </c>
      <c r="AD24" s="41">
        <f t="shared" si="5"/>
        <v>60041</v>
      </c>
      <c r="AE24" s="41">
        <f>SUM(Y24:AD24)</f>
        <v>387278</v>
      </c>
      <c r="AF24" s="40">
        <f>SUMPRODUCT(AE16:AE23,AF16:AF23)/SUM(AE16:AE23)</f>
        <v>0.73765210968667005</v>
      </c>
      <c r="AH24" s="48"/>
    </row>
    <row r="25" spans="1:34" ht="5.5" customHeight="1" x14ac:dyDescent="0.35">
      <c r="A25" s="35"/>
      <c r="B25" s="35"/>
      <c r="C25" s="39"/>
      <c r="D25" s="39"/>
      <c r="E25" s="39"/>
      <c r="F25" s="39"/>
      <c r="G25" s="39"/>
      <c r="H25" s="39"/>
      <c r="I25" s="39"/>
      <c r="J25" s="49"/>
      <c r="K25" s="19"/>
      <c r="L25" s="46"/>
      <c r="M25" s="26"/>
      <c r="N25" s="47"/>
      <c r="O25" s="47"/>
      <c r="P25" s="47"/>
      <c r="Q25" s="47"/>
      <c r="R25" s="47"/>
      <c r="S25" s="47"/>
      <c r="T25" s="47"/>
      <c r="U25" s="49"/>
      <c r="V25" s="20"/>
      <c r="W25" s="35"/>
      <c r="X25" s="35"/>
      <c r="Y25" s="41"/>
      <c r="Z25" s="41"/>
      <c r="AA25" s="41"/>
      <c r="AB25" s="41"/>
      <c r="AC25" s="41"/>
      <c r="AD25" s="41"/>
      <c r="AE25" s="41"/>
      <c r="AF25" s="41"/>
      <c r="AH25" s="48"/>
    </row>
    <row r="26" spans="1:34" s="18" customFormat="1" ht="18.5" x14ac:dyDescent="0.45">
      <c r="A26" s="105" t="s">
        <v>156</v>
      </c>
      <c r="B26" s="105"/>
      <c r="C26" s="105"/>
      <c r="D26" s="105"/>
      <c r="E26" s="105"/>
      <c r="F26" s="105"/>
      <c r="G26" s="105"/>
      <c r="H26" s="105"/>
      <c r="I26" s="105"/>
      <c r="J26" s="105"/>
      <c r="K26" s="17"/>
      <c r="L26" s="105" t="s">
        <v>157</v>
      </c>
      <c r="M26" s="105"/>
      <c r="N26" s="105"/>
      <c r="O26" s="105"/>
      <c r="P26" s="105"/>
      <c r="Q26" s="105"/>
      <c r="R26" s="105"/>
      <c r="S26" s="105"/>
      <c r="T26" s="105"/>
      <c r="U26" s="105"/>
      <c r="V26" s="17"/>
      <c r="W26" s="105" t="s">
        <v>158</v>
      </c>
      <c r="X26" s="105"/>
      <c r="Y26" s="105"/>
      <c r="Z26" s="105"/>
      <c r="AA26" s="105"/>
      <c r="AB26" s="105"/>
      <c r="AC26" s="105"/>
      <c r="AD26" s="105"/>
      <c r="AE26" s="105"/>
      <c r="AF26" s="105"/>
    </row>
    <row r="27" spans="1:34" ht="18.5" x14ac:dyDescent="0.45">
      <c r="A27" s="106">
        <v>2018</v>
      </c>
      <c r="B27" s="106"/>
      <c r="C27" s="106"/>
      <c r="D27" s="106"/>
      <c r="E27" s="106"/>
      <c r="F27" s="106"/>
      <c r="G27" s="106"/>
      <c r="H27" s="106"/>
      <c r="I27" s="106"/>
      <c r="J27" s="106"/>
      <c r="K27" s="67"/>
      <c r="L27" s="106">
        <v>2018</v>
      </c>
      <c r="M27" s="106"/>
      <c r="N27" s="106"/>
      <c r="O27" s="106"/>
      <c r="P27" s="106"/>
      <c r="Q27" s="106"/>
      <c r="R27" s="106"/>
      <c r="S27" s="106"/>
      <c r="T27" s="106"/>
      <c r="U27" s="106"/>
      <c r="V27" s="67"/>
      <c r="W27" s="106">
        <v>2018</v>
      </c>
      <c r="X27" s="106"/>
      <c r="Y27" s="106"/>
      <c r="Z27" s="106"/>
      <c r="AA27" s="106"/>
      <c r="AB27" s="106"/>
      <c r="AC27" s="106"/>
      <c r="AD27" s="106"/>
      <c r="AE27" s="106"/>
      <c r="AF27" s="106"/>
    </row>
    <row r="28" spans="1:34" s="25" customFormat="1" x14ac:dyDescent="0.35">
      <c r="A28" s="23"/>
      <c r="B28" s="23"/>
      <c r="C28" s="21" t="s">
        <v>143</v>
      </c>
      <c r="D28" s="21" t="s">
        <v>144</v>
      </c>
      <c r="E28" s="21" t="s">
        <v>145</v>
      </c>
      <c r="F28" s="21" t="s">
        <v>146</v>
      </c>
      <c r="G28" s="21" t="s">
        <v>147</v>
      </c>
      <c r="H28" s="21" t="s">
        <v>148</v>
      </c>
      <c r="I28" s="21" t="s">
        <v>149</v>
      </c>
      <c r="J28" s="21" t="s">
        <v>150</v>
      </c>
      <c r="K28" s="22"/>
      <c r="L28" s="23"/>
      <c r="M28" s="23"/>
      <c r="N28" s="21" t="s">
        <v>143</v>
      </c>
      <c r="O28" s="21" t="s">
        <v>144</v>
      </c>
      <c r="P28" s="21" t="s">
        <v>145</v>
      </c>
      <c r="Q28" s="21" t="s">
        <v>146</v>
      </c>
      <c r="R28" s="21" t="s">
        <v>147</v>
      </c>
      <c r="S28" s="21" t="s">
        <v>148</v>
      </c>
      <c r="T28" s="21" t="s">
        <v>149</v>
      </c>
      <c r="U28" s="21" t="s">
        <v>150</v>
      </c>
      <c r="V28" s="24"/>
      <c r="W28" s="23"/>
      <c r="X28" s="23"/>
      <c r="Y28" s="21" t="s">
        <v>143</v>
      </c>
      <c r="Z28" s="21" t="s">
        <v>144</v>
      </c>
      <c r="AA28" s="21" t="s">
        <v>145</v>
      </c>
      <c r="AB28" s="21" t="s">
        <v>146</v>
      </c>
      <c r="AC28" s="21" t="s">
        <v>147</v>
      </c>
      <c r="AD28" s="21" t="s">
        <v>148</v>
      </c>
      <c r="AE28" s="21" t="s">
        <v>149</v>
      </c>
      <c r="AF28" s="21" t="s">
        <v>150</v>
      </c>
    </row>
    <row r="29" spans="1:34" x14ac:dyDescent="0.35">
      <c r="A29" s="103" t="s">
        <v>151</v>
      </c>
      <c r="B29" s="26" t="s">
        <v>152</v>
      </c>
      <c r="C29" s="27">
        <v>23468844.960000001</v>
      </c>
      <c r="D29" s="27">
        <v>20259947.52</v>
      </c>
      <c r="E29" s="27">
        <v>21506668.620000001</v>
      </c>
      <c r="F29" s="27">
        <v>19728712.199999999</v>
      </c>
      <c r="G29" s="27">
        <v>20061078.68</v>
      </c>
      <c r="H29" s="27">
        <v>19445202.699999999</v>
      </c>
      <c r="I29" s="27">
        <v>124470454.68000001</v>
      </c>
      <c r="J29" s="28">
        <v>0.27915358060000001</v>
      </c>
      <c r="K29" s="19"/>
      <c r="L29" s="103" t="s">
        <v>151</v>
      </c>
      <c r="M29" s="26" t="s">
        <v>152</v>
      </c>
      <c r="N29" s="27">
        <v>22453204.5</v>
      </c>
      <c r="O29" s="27">
        <v>19378230.41</v>
      </c>
      <c r="P29" s="27">
        <v>20753798.649999999</v>
      </c>
      <c r="Q29" s="27">
        <v>19044213.469999999</v>
      </c>
      <c r="R29" s="27">
        <v>19409050.850000001</v>
      </c>
      <c r="S29" s="27">
        <v>18793129.059999999</v>
      </c>
      <c r="T29" s="27">
        <v>119831626.94</v>
      </c>
      <c r="U29" s="28">
        <v>0.27774348939999999</v>
      </c>
      <c r="V29" s="20"/>
      <c r="W29" s="103" t="s">
        <v>151</v>
      </c>
      <c r="X29" s="26" t="s">
        <v>152</v>
      </c>
      <c r="Y29" s="29">
        <v>693</v>
      </c>
      <c r="Z29" s="29">
        <v>614</v>
      </c>
      <c r="AA29" s="29">
        <v>632</v>
      </c>
      <c r="AB29" s="29">
        <v>608</v>
      </c>
      <c r="AC29" s="29">
        <v>600</v>
      </c>
      <c r="AD29" s="29">
        <v>641</v>
      </c>
      <c r="AE29" s="29">
        <v>3788</v>
      </c>
      <c r="AF29" s="28">
        <v>0.32867678960000002</v>
      </c>
    </row>
    <row r="30" spans="1:34" x14ac:dyDescent="0.35">
      <c r="A30" s="103"/>
      <c r="B30" s="26" t="s">
        <v>153</v>
      </c>
      <c r="C30" s="27">
        <v>3716095.61</v>
      </c>
      <c r="D30" s="27">
        <v>3647819.05</v>
      </c>
      <c r="E30" s="27">
        <v>3435507.73</v>
      </c>
      <c r="F30" s="27">
        <v>4036611.58</v>
      </c>
      <c r="G30" s="27">
        <v>3479358.77</v>
      </c>
      <c r="H30" s="27">
        <v>3505754.53</v>
      </c>
      <c r="I30" s="27">
        <v>21821147.270000003</v>
      </c>
      <c r="J30" s="28">
        <v>0.34824356290000003</v>
      </c>
      <c r="K30" s="19"/>
      <c r="L30" s="103"/>
      <c r="M30" s="26" t="s">
        <v>153</v>
      </c>
      <c r="N30" s="27">
        <v>2551709.75</v>
      </c>
      <c r="O30" s="27">
        <v>2742355.91</v>
      </c>
      <c r="P30" s="27">
        <v>2570821.91</v>
      </c>
      <c r="Q30" s="27">
        <v>3186170.38</v>
      </c>
      <c r="R30" s="27">
        <v>2687223.15</v>
      </c>
      <c r="S30" s="27">
        <v>2712441.4</v>
      </c>
      <c r="T30" s="27">
        <v>16450722.5</v>
      </c>
      <c r="U30" s="28">
        <v>0.3419583773</v>
      </c>
      <c r="V30" s="20"/>
      <c r="W30" s="103"/>
      <c r="X30" s="26" t="s">
        <v>153</v>
      </c>
      <c r="Y30" s="29">
        <v>3628</v>
      </c>
      <c r="Z30" s="29">
        <v>3666</v>
      </c>
      <c r="AA30" s="29">
        <v>3488</v>
      </c>
      <c r="AB30" s="29">
        <v>3366</v>
      </c>
      <c r="AC30" s="29">
        <v>3199</v>
      </c>
      <c r="AD30" s="29">
        <v>3328</v>
      </c>
      <c r="AE30" s="29">
        <v>20675</v>
      </c>
      <c r="AF30" s="28">
        <v>0.36486033420000002</v>
      </c>
    </row>
    <row r="31" spans="1:34" ht="6" customHeight="1" x14ac:dyDescent="0.35">
      <c r="A31" s="30"/>
      <c r="B31" s="30"/>
      <c r="C31" s="31"/>
      <c r="D31" s="31"/>
      <c r="E31" s="31"/>
      <c r="F31" s="31"/>
      <c r="G31" s="31"/>
      <c r="H31" s="31"/>
      <c r="I31" s="31"/>
      <c r="J31" s="32"/>
      <c r="K31" s="19"/>
      <c r="L31" s="30"/>
      <c r="M31" s="30"/>
      <c r="N31" s="31"/>
      <c r="O31" s="31"/>
      <c r="P31" s="31"/>
      <c r="Q31" s="31"/>
      <c r="R31" s="31"/>
      <c r="S31" s="31"/>
      <c r="T31" s="31"/>
      <c r="U31" s="32"/>
      <c r="V31" s="20"/>
      <c r="W31" s="30"/>
      <c r="X31" s="30"/>
      <c r="Y31" s="33"/>
      <c r="Z31" s="33"/>
      <c r="AA31" s="33"/>
      <c r="AB31" s="33"/>
      <c r="AC31" s="33"/>
      <c r="AD31" s="33"/>
      <c r="AE31" s="33"/>
      <c r="AF31" s="32"/>
    </row>
    <row r="32" spans="1:34" x14ac:dyDescent="0.35">
      <c r="A32" s="103" t="s">
        <v>154</v>
      </c>
      <c r="B32" s="26" t="s">
        <v>152</v>
      </c>
      <c r="C32" s="27">
        <v>28677438.510000002</v>
      </c>
      <c r="D32" s="27">
        <v>28344522.440000001</v>
      </c>
      <c r="E32" s="27">
        <v>31650657.050000001</v>
      </c>
      <c r="F32" s="27">
        <v>32223989.469999999</v>
      </c>
      <c r="G32" s="27">
        <v>34330205.020000003</v>
      </c>
      <c r="H32" s="27">
        <v>33969732.609999999</v>
      </c>
      <c r="I32" s="27">
        <v>189196545.09999999</v>
      </c>
      <c r="J32" s="28">
        <v>0.74777278830000005</v>
      </c>
      <c r="K32" s="19"/>
      <c r="L32" s="103" t="s">
        <v>154</v>
      </c>
      <c r="M32" s="26" t="s">
        <v>152</v>
      </c>
      <c r="N32" s="27">
        <v>22016448.34</v>
      </c>
      <c r="O32" s="27">
        <v>22577274</v>
      </c>
      <c r="P32" s="27">
        <v>25667721.25</v>
      </c>
      <c r="Q32" s="27">
        <v>26758558.789999999</v>
      </c>
      <c r="R32" s="27">
        <v>28755554.030000001</v>
      </c>
      <c r="S32" s="27">
        <v>28932369.41</v>
      </c>
      <c r="T32" s="27">
        <v>154707925.81999999</v>
      </c>
      <c r="U32" s="28">
        <v>0.74699337290000001</v>
      </c>
      <c r="V32" s="20"/>
      <c r="W32" s="103" t="s">
        <v>154</v>
      </c>
      <c r="X32" s="26" t="s">
        <v>152</v>
      </c>
      <c r="Y32" s="29">
        <v>15522</v>
      </c>
      <c r="Z32" s="29">
        <v>15065</v>
      </c>
      <c r="AA32" s="29">
        <v>16764</v>
      </c>
      <c r="AB32" s="29">
        <v>17137</v>
      </c>
      <c r="AC32" s="29">
        <v>18057</v>
      </c>
      <c r="AD32" s="29">
        <v>17428</v>
      </c>
      <c r="AE32" s="29">
        <v>99973</v>
      </c>
      <c r="AF32" s="28">
        <v>0.47196034460000003</v>
      </c>
    </row>
    <row r="33" spans="1:34" x14ac:dyDescent="0.35">
      <c r="A33" s="103"/>
      <c r="B33" s="26" t="s">
        <v>153</v>
      </c>
      <c r="C33" s="27">
        <v>15352925.59</v>
      </c>
      <c r="D33" s="27">
        <v>15030046.01</v>
      </c>
      <c r="E33" s="27">
        <v>15903936.57</v>
      </c>
      <c r="F33" s="27">
        <v>16477771.029999999</v>
      </c>
      <c r="G33" s="27">
        <v>17253361.640000001</v>
      </c>
      <c r="H33" s="27">
        <v>17481260.98</v>
      </c>
      <c r="I33" s="27">
        <v>97499301.820000008</v>
      </c>
      <c r="J33" s="28">
        <v>0.84414574320000002</v>
      </c>
      <c r="K33" s="19"/>
      <c r="L33" s="103"/>
      <c r="M33" s="26" t="s">
        <v>153</v>
      </c>
      <c r="N33" s="27">
        <v>10469018.859999999</v>
      </c>
      <c r="O33" s="27">
        <v>10646533.42</v>
      </c>
      <c r="P33" s="27">
        <v>11642569.869999999</v>
      </c>
      <c r="Q33" s="27">
        <v>12087007.85</v>
      </c>
      <c r="R33" s="27">
        <v>12829439.460000001</v>
      </c>
      <c r="S33" s="27">
        <v>13238030.6</v>
      </c>
      <c r="T33" s="27">
        <v>70912600.060000002</v>
      </c>
      <c r="U33" s="28">
        <v>0.85662539199999999</v>
      </c>
      <c r="V33" s="20"/>
      <c r="W33" s="103"/>
      <c r="X33" s="26" t="s">
        <v>153</v>
      </c>
      <c r="Y33" s="29">
        <v>27281</v>
      </c>
      <c r="Z33" s="29">
        <v>25922</v>
      </c>
      <c r="AA33" s="29">
        <v>27761</v>
      </c>
      <c r="AB33" s="29">
        <v>28242</v>
      </c>
      <c r="AC33" s="29">
        <v>30171</v>
      </c>
      <c r="AD33" s="29">
        <v>29230</v>
      </c>
      <c r="AE33" s="29">
        <v>168607</v>
      </c>
      <c r="AF33" s="28">
        <v>0.82955487009999995</v>
      </c>
    </row>
    <row r="34" spans="1:34" ht="6.75" customHeight="1" x14ac:dyDescent="0.35">
      <c r="A34" s="30"/>
      <c r="B34" s="30"/>
      <c r="C34" s="31"/>
      <c r="D34" s="31"/>
      <c r="E34" s="31"/>
      <c r="F34" s="31"/>
      <c r="G34" s="31"/>
      <c r="H34" s="31"/>
      <c r="I34" s="31"/>
      <c r="J34" s="31"/>
      <c r="K34" s="19"/>
      <c r="L34" s="30"/>
      <c r="M34" s="30"/>
      <c r="N34" s="31"/>
      <c r="O34" s="31"/>
      <c r="P34" s="31"/>
      <c r="Q34" s="31"/>
      <c r="R34" s="31"/>
      <c r="S34" s="31"/>
      <c r="T34" s="31"/>
      <c r="U34" s="31"/>
      <c r="V34" s="20"/>
      <c r="W34" s="30"/>
      <c r="X34" s="30"/>
      <c r="Y34" s="33"/>
      <c r="Z34" s="33"/>
      <c r="AA34" s="33"/>
      <c r="AB34" s="33"/>
      <c r="AC34" s="33"/>
      <c r="AD34" s="33"/>
      <c r="AE34" s="33"/>
      <c r="AF34" s="33"/>
    </row>
    <row r="35" spans="1:34" ht="47.25" customHeight="1" x14ac:dyDescent="0.35">
      <c r="A35" s="35" t="s">
        <v>155</v>
      </c>
      <c r="B35" s="35"/>
      <c r="C35" s="36">
        <v>18682253.129999999</v>
      </c>
      <c r="D35" s="36">
        <v>18878901.52</v>
      </c>
      <c r="E35" s="36">
        <v>18465571.41</v>
      </c>
      <c r="F35" s="36">
        <v>18242280.890000001</v>
      </c>
      <c r="G35" s="36">
        <v>20320968.460000001</v>
      </c>
      <c r="H35" s="36">
        <v>20420407.399999999</v>
      </c>
      <c r="I35" s="36">
        <v>115010382.81</v>
      </c>
      <c r="J35" s="37">
        <v>0.89147745109999998</v>
      </c>
      <c r="K35" s="19"/>
      <c r="L35" s="35" t="s">
        <v>155</v>
      </c>
      <c r="M35" s="35"/>
      <c r="N35" s="50">
        <v>8973077.9600000009</v>
      </c>
      <c r="O35" s="50">
        <v>10780331.609999999</v>
      </c>
      <c r="P35" s="50">
        <v>10312897.43</v>
      </c>
      <c r="Q35" s="50">
        <v>9476895.7599999998</v>
      </c>
      <c r="R35" s="50">
        <v>10772581.76</v>
      </c>
      <c r="S35" s="50">
        <v>11493526.449999999</v>
      </c>
      <c r="T35" s="36">
        <v>61809310.969999999</v>
      </c>
      <c r="U35" s="37">
        <v>0.93743743489999998</v>
      </c>
      <c r="V35" s="20"/>
      <c r="W35" s="35" t="s">
        <v>155</v>
      </c>
      <c r="X35" s="35"/>
      <c r="Y35" s="38">
        <v>29046</v>
      </c>
      <c r="Z35" s="38">
        <v>27266</v>
      </c>
      <c r="AA35" s="38">
        <v>27206</v>
      </c>
      <c r="AB35" s="38">
        <v>27119</v>
      </c>
      <c r="AC35" s="38">
        <v>30490</v>
      </c>
      <c r="AD35" s="38">
        <v>28277</v>
      </c>
      <c r="AE35" s="38">
        <v>169404</v>
      </c>
      <c r="AF35" s="37">
        <v>0.92359785630000002</v>
      </c>
    </row>
    <row r="36" spans="1:34" ht="24.65" customHeight="1" x14ac:dyDescent="0.35">
      <c r="A36" s="35" t="s">
        <v>149</v>
      </c>
      <c r="B36" s="35"/>
      <c r="C36" s="39">
        <f t="shared" ref="C36:I36" si="6">SUM(C29:C35)</f>
        <v>89897557.799999997</v>
      </c>
      <c r="D36" s="39">
        <f t="shared" si="6"/>
        <v>86161236.540000007</v>
      </c>
      <c r="E36" s="39">
        <f t="shared" si="6"/>
        <v>90962341.379999995</v>
      </c>
      <c r="F36" s="39">
        <f t="shared" si="6"/>
        <v>90709365.170000002</v>
      </c>
      <c r="G36" s="39">
        <f t="shared" si="6"/>
        <v>95444972.569999993</v>
      </c>
      <c r="H36" s="39">
        <f t="shared" si="6"/>
        <v>94822358.219999999</v>
      </c>
      <c r="I36" s="39">
        <f t="shared" si="6"/>
        <v>547997831.68000007</v>
      </c>
      <c r="J36" s="40">
        <f>SUMPRODUCT(I28:I35,J28:J35)/SUM(I28:I35)</f>
        <v>0.67272941140020526</v>
      </c>
      <c r="K36" s="19"/>
      <c r="L36" s="35" t="s">
        <v>149</v>
      </c>
      <c r="M36" s="35"/>
      <c r="N36" s="51">
        <f>SUM(N29:N35)</f>
        <v>66463459.410000004</v>
      </c>
      <c r="O36" s="51">
        <f t="shared" ref="O36:T36" si="7">SUM(O29:O35)</f>
        <v>66124725.350000001</v>
      </c>
      <c r="P36" s="51">
        <f t="shared" si="7"/>
        <v>70947809.109999999</v>
      </c>
      <c r="Q36" s="51">
        <f t="shared" si="7"/>
        <v>70552846.25</v>
      </c>
      <c r="R36" s="51">
        <f t="shared" si="7"/>
        <v>74453849.25</v>
      </c>
      <c r="S36" s="51">
        <f t="shared" si="7"/>
        <v>75169496.920000002</v>
      </c>
      <c r="T36" s="51">
        <f t="shared" si="7"/>
        <v>423712186.28999996</v>
      </c>
      <c r="U36" s="40">
        <f>SUMPRODUCT(T28:T35,U28:U35)/SUM(T28:T35)</f>
        <v>0.64468669179786797</v>
      </c>
      <c r="V36" s="20"/>
      <c r="W36" s="35" t="s">
        <v>149</v>
      </c>
      <c r="X36" s="35"/>
      <c r="Y36" s="41">
        <f t="shared" ref="Y36:AD36" si="8">SUM(Y29:Y35)</f>
        <v>76170</v>
      </c>
      <c r="Z36" s="41">
        <f t="shared" si="8"/>
        <v>72533</v>
      </c>
      <c r="AA36" s="41">
        <f t="shared" si="8"/>
        <v>75851</v>
      </c>
      <c r="AB36" s="41">
        <f t="shared" si="8"/>
        <v>76472</v>
      </c>
      <c r="AC36" s="41">
        <f t="shared" si="8"/>
        <v>82517</v>
      </c>
      <c r="AD36" s="41">
        <f t="shared" si="8"/>
        <v>78904</v>
      </c>
      <c r="AE36" s="41">
        <f>SUM(Y36:AD36)</f>
        <v>462447</v>
      </c>
      <c r="AF36" s="40">
        <f>SUMPRODUCT(AE28:AE35,AF28:AF35)/SUM(AE28:AE35)</f>
        <v>0.76182078346465976</v>
      </c>
      <c r="AH36" s="52"/>
    </row>
    <row r="37" spans="1:34" s="18" customFormat="1" ht="18.5" x14ac:dyDescent="0.45">
      <c r="A37" s="106">
        <v>2019</v>
      </c>
      <c r="B37" s="106"/>
      <c r="C37" s="106"/>
      <c r="D37" s="106"/>
      <c r="E37" s="106"/>
      <c r="F37" s="106"/>
      <c r="G37" s="106"/>
      <c r="H37" s="106"/>
      <c r="I37" s="106"/>
      <c r="J37" s="106"/>
      <c r="K37" s="67"/>
      <c r="L37" s="106">
        <v>2019</v>
      </c>
      <c r="M37" s="106"/>
      <c r="N37" s="106"/>
      <c r="O37" s="106"/>
      <c r="P37" s="106"/>
      <c r="Q37" s="106"/>
      <c r="R37" s="106"/>
      <c r="S37" s="106"/>
      <c r="T37" s="106"/>
      <c r="U37" s="106"/>
      <c r="V37" s="67"/>
      <c r="W37" s="106">
        <v>2019</v>
      </c>
      <c r="X37" s="106"/>
      <c r="Y37" s="106"/>
      <c r="Z37" s="106"/>
      <c r="AA37" s="106"/>
      <c r="AB37" s="106"/>
      <c r="AC37" s="106"/>
      <c r="AD37" s="106"/>
      <c r="AE37" s="106"/>
      <c r="AF37" s="106"/>
    </row>
    <row r="38" spans="1:34" s="25" customFormat="1" x14ac:dyDescent="0.35">
      <c r="A38" s="23"/>
      <c r="B38" s="23"/>
      <c r="C38" s="21" t="s">
        <v>143</v>
      </c>
      <c r="D38" s="21" t="s">
        <v>144</v>
      </c>
      <c r="E38" s="21" t="s">
        <v>145</v>
      </c>
      <c r="F38" s="21" t="s">
        <v>146</v>
      </c>
      <c r="G38" s="21" t="s">
        <v>147</v>
      </c>
      <c r="H38" s="21" t="s">
        <v>148</v>
      </c>
      <c r="I38" s="21" t="s">
        <v>149</v>
      </c>
      <c r="J38" s="21" t="s">
        <v>150</v>
      </c>
      <c r="K38" s="22"/>
      <c r="L38" s="23"/>
      <c r="M38" s="23"/>
      <c r="N38" s="21" t="s">
        <v>143</v>
      </c>
      <c r="O38" s="21" t="s">
        <v>144</v>
      </c>
      <c r="P38" s="21" t="s">
        <v>145</v>
      </c>
      <c r="Q38" s="21" t="s">
        <v>146</v>
      </c>
      <c r="R38" s="21" t="s">
        <v>147</v>
      </c>
      <c r="S38" s="21" t="s">
        <v>148</v>
      </c>
      <c r="T38" s="21" t="s">
        <v>149</v>
      </c>
      <c r="U38" s="21" t="s">
        <v>150</v>
      </c>
      <c r="V38" s="24"/>
      <c r="W38" s="23"/>
      <c r="X38" s="23"/>
      <c r="Y38" s="21" t="s">
        <v>143</v>
      </c>
      <c r="Z38" s="21" t="s">
        <v>144</v>
      </c>
      <c r="AA38" s="21" t="s">
        <v>145</v>
      </c>
      <c r="AB38" s="21" t="s">
        <v>146</v>
      </c>
      <c r="AC38" s="21" t="s">
        <v>147</v>
      </c>
      <c r="AD38" s="21" t="s">
        <v>148</v>
      </c>
      <c r="AE38" s="21" t="s">
        <v>149</v>
      </c>
      <c r="AF38" s="21" t="s">
        <v>150</v>
      </c>
    </row>
    <row r="39" spans="1:34" x14ac:dyDescent="0.35">
      <c r="A39" s="103" t="s">
        <v>151</v>
      </c>
      <c r="B39" s="26" t="s">
        <v>152</v>
      </c>
      <c r="C39" s="27">
        <v>19228417.719999999</v>
      </c>
      <c r="D39" s="27">
        <v>18677912.210000001</v>
      </c>
      <c r="E39" s="27">
        <v>17793897.149999999</v>
      </c>
      <c r="F39" s="27">
        <v>17992487.699999999</v>
      </c>
      <c r="G39" s="27">
        <v>15374015.85</v>
      </c>
      <c r="H39" s="27">
        <v>16346221.18</v>
      </c>
      <c r="I39" s="27">
        <v>105412951.81</v>
      </c>
      <c r="J39" s="28">
        <v>0.26105495480000002</v>
      </c>
      <c r="K39" s="19"/>
      <c r="L39" s="103" t="s">
        <v>151</v>
      </c>
      <c r="M39" s="26" t="s">
        <v>152</v>
      </c>
      <c r="N39" s="27">
        <v>18303286.800000001</v>
      </c>
      <c r="O39" s="27">
        <v>17865266.93</v>
      </c>
      <c r="P39" s="27">
        <v>17127391.23</v>
      </c>
      <c r="Q39" s="27">
        <v>17417595.57</v>
      </c>
      <c r="R39" s="27">
        <v>14895497.68</v>
      </c>
      <c r="S39" s="27">
        <v>15912832.470000001</v>
      </c>
      <c r="T39" s="27">
        <v>101521870.68000001</v>
      </c>
      <c r="U39" s="28">
        <v>0.26026264589999998</v>
      </c>
      <c r="V39" s="20"/>
      <c r="W39" s="103" t="s">
        <v>151</v>
      </c>
      <c r="X39" s="26" t="s">
        <v>152</v>
      </c>
      <c r="Y39" s="29">
        <v>515</v>
      </c>
      <c r="Z39" s="29">
        <v>458</v>
      </c>
      <c r="AA39" s="29">
        <v>419</v>
      </c>
      <c r="AB39" s="29">
        <v>423</v>
      </c>
      <c r="AC39" s="29">
        <v>400</v>
      </c>
      <c r="AD39" s="29">
        <v>400</v>
      </c>
      <c r="AE39" s="29">
        <v>2615</v>
      </c>
      <c r="AF39" s="28">
        <v>0.27911196500000002</v>
      </c>
    </row>
    <row r="40" spans="1:34" x14ac:dyDescent="0.35">
      <c r="A40" s="103"/>
      <c r="B40" s="26" t="s">
        <v>153</v>
      </c>
      <c r="C40" s="27">
        <v>3498785.48</v>
      </c>
      <c r="D40" s="27">
        <v>3112013.4</v>
      </c>
      <c r="E40" s="27">
        <v>3072054.34</v>
      </c>
      <c r="F40" s="27">
        <v>2853998.6</v>
      </c>
      <c r="G40" s="27">
        <v>2860893.46</v>
      </c>
      <c r="H40" s="27">
        <v>2829841.75</v>
      </c>
      <c r="I40" s="27">
        <v>18227587.029999997</v>
      </c>
      <c r="J40" s="28">
        <v>0.32582967880000002</v>
      </c>
      <c r="K40" s="19"/>
      <c r="L40" s="103"/>
      <c r="M40" s="26" t="s">
        <v>153</v>
      </c>
      <c r="N40" s="27">
        <v>2526192.23</v>
      </c>
      <c r="O40" s="27">
        <v>2246585.25</v>
      </c>
      <c r="P40" s="27">
        <v>2332390.4500000002</v>
      </c>
      <c r="Q40" s="27">
        <v>2249320.25</v>
      </c>
      <c r="R40" s="27">
        <v>2230727.65</v>
      </c>
      <c r="S40" s="27">
        <v>2301413.59</v>
      </c>
      <c r="T40" s="27">
        <v>13886629.42</v>
      </c>
      <c r="U40" s="28">
        <v>0.32460495210000001</v>
      </c>
      <c r="V40" s="20"/>
      <c r="W40" s="103"/>
      <c r="X40" s="26" t="s">
        <v>153</v>
      </c>
      <c r="Y40" s="29">
        <v>2715</v>
      </c>
      <c r="Z40" s="29">
        <v>2602</v>
      </c>
      <c r="AA40" s="29">
        <v>2516</v>
      </c>
      <c r="AB40" s="29">
        <v>2304</v>
      </c>
      <c r="AC40" s="29">
        <v>2319</v>
      </c>
      <c r="AD40" s="29">
        <v>2242</v>
      </c>
      <c r="AE40" s="29">
        <v>14708</v>
      </c>
      <c r="AF40" s="28">
        <v>0.32147931190000001</v>
      </c>
    </row>
    <row r="41" spans="1:34" ht="5.25" customHeight="1" x14ac:dyDescent="0.35">
      <c r="A41" s="30"/>
      <c r="B41" s="30"/>
      <c r="C41" s="31"/>
      <c r="D41" s="31"/>
      <c r="E41" s="31"/>
      <c r="F41" s="31"/>
      <c r="G41" s="31"/>
      <c r="H41" s="31"/>
      <c r="I41" s="31"/>
      <c r="J41" s="32"/>
      <c r="K41" s="19"/>
      <c r="L41" s="30"/>
      <c r="M41" s="30"/>
      <c r="N41" s="31"/>
      <c r="O41" s="31"/>
      <c r="P41" s="31"/>
      <c r="Q41" s="31"/>
      <c r="R41" s="31"/>
      <c r="S41" s="31"/>
      <c r="T41" s="31"/>
      <c r="U41" s="32"/>
      <c r="V41" s="20"/>
      <c r="W41" s="30"/>
      <c r="X41" s="30"/>
      <c r="Y41" s="33"/>
      <c r="Z41" s="33"/>
      <c r="AA41" s="33"/>
      <c r="AB41" s="33"/>
      <c r="AC41" s="33"/>
      <c r="AD41" s="33"/>
      <c r="AE41" s="33"/>
      <c r="AF41" s="32"/>
    </row>
    <row r="42" spans="1:34" x14ac:dyDescent="0.35">
      <c r="A42" s="103" t="s">
        <v>154</v>
      </c>
      <c r="B42" s="26" t="s">
        <v>152</v>
      </c>
      <c r="C42" s="27">
        <v>33284417.010000002</v>
      </c>
      <c r="D42" s="27">
        <v>31897343.41</v>
      </c>
      <c r="E42" s="27">
        <v>29013243.420000002</v>
      </c>
      <c r="F42" s="27">
        <v>34309172.149999999</v>
      </c>
      <c r="G42" s="27">
        <v>31360354.899999999</v>
      </c>
      <c r="H42" s="27">
        <v>28962203.030000001</v>
      </c>
      <c r="I42" s="27">
        <v>188826733.91999999</v>
      </c>
      <c r="J42" s="28">
        <v>0.74415311930000005</v>
      </c>
      <c r="K42" s="19"/>
      <c r="L42" s="103" t="s">
        <v>154</v>
      </c>
      <c r="M42" s="26" t="s">
        <v>152</v>
      </c>
      <c r="N42" s="27">
        <v>25429717.68</v>
      </c>
      <c r="O42" s="27">
        <v>25435002.800000001</v>
      </c>
      <c r="P42" s="27">
        <v>23540403.949999999</v>
      </c>
      <c r="Q42" s="27">
        <v>28448896.02</v>
      </c>
      <c r="R42" s="27">
        <v>26320553.199999999</v>
      </c>
      <c r="S42" s="27">
        <v>24669041.329999998</v>
      </c>
      <c r="T42" s="27">
        <v>153843614.97999999</v>
      </c>
      <c r="U42" s="28">
        <v>0.74549675309999996</v>
      </c>
      <c r="V42" s="20"/>
      <c r="W42" s="103" t="s">
        <v>154</v>
      </c>
      <c r="X42" s="26" t="s">
        <v>152</v>
      </c>
      <c r="Y42" s="29">
        <v>15687</v>
      </c>
      <c r="Z42" s="29">
        <v>14837</v>
      </c>
      <c r="AA42" s="29">
        <v>13817</v>
      </c>
      <c r="AB42" s="29">
        <v>16173</v>
      </c>
      <c r="AC42" s="29">
        <v>14916</v>
      </c>
      <c r="AD42" s="29">
        <v>14197</v>
      </c>
      <c r="AE42" s="29">
        <v>89627</v>
      </c>
      <c r="AF42" s="28">
        <v>0.49138148440000001</v>
      </c>
    </row>
    <row r="43" spans="1:34" x14ac:dyDescent="0.35">
      <c r="A43" s="103"/>
      <c r="B43" s="26" t="s">
        <v>153</v>
      </c>
      <c r="C43" s="27">
        <v>16863266.260000002</v>
      </c>
      <c r="D43" s="27">
        <v>15866533.560000001</v>
      </c>
      <c r="E43" s="27">
        <v>14202797.18</v>
      </c>
      <c r="F43" s="27">
        <v>16253569.49</v>
      </c>
      <c r="G43" s="27">
        <v>15173882.220000001</v>
      </c>
      <c r="H43" s="27">
        <v>14025739.800000001</v>
      </c>
      <c r="I43" s="27">
        <v>92385788.510000005</v>
      </c>
      <c r="J43" s="28">
        <v>0.83914883659999995</v>
      </c>
      <c r="K43" s="19"/>
      <c r="L43" s="103"/>
      <c r="M43" s="26" t="s">
        <v>153</v>
      </c>
      <c r="N43" s="27">
        <v>11179172.02</v>
      </c>
      <c r="O43" s="27">
        <v>11094772.210000001</v>
      </c>
      <c r="P43" s="27">
        <v>10314483.42</v>
      </c>
      <c r="Q43" s="27">
        <v>12138070.5</v>
      </c>
      <c r="R43" s="27">
        <v>11540068.949999999</v>
      </c>
      <c r="S43" s="27">
        <v>10913070.41</v>
      </c>
      <c r="T43" s="27">
        <v>67179637.50999999</v>
      </c>
      <c r="U43" s="28">
        <v>0.8501960945</v>
      </c>
      <c r="V43" s="20"/>
      <c r="W43" s="103"/>
      <c r="X43" s="26" t="s">
        <v>153</v>
      </c>
      <c r="Y43" s="29">
        <v>27180</v>
      </c>
      <c r="Z43" s="29">
        <v>25690</v>
      </c>
      <c r="AA43" s="29">
        <v>23481</v>
      </c>
      <c r="AB43" s="29">
        <v>26940</v>
      </c>
      <c r="AC43" s="29">
        <v>24399</v>
      </c>
      <c r="AD43" s="29">
        <v>22796</v>
      </c>
      <c r="AE43" s="29">
        <v>137233</v>
      </c>
      <c r="AF43" s="28">
        <v>0.82779191949999997</v>
      </c>
    </row>
    <row r="44" spans="1:34" ht="4.5" customHeight="1" x14ac:dyDescent="0.35">
      <c r="A44" s="30"/>
      <c r="B44" s="30"/>
      <c r="C44" s="31"/>
      <c r="D44" s="31"/>
      <c r="E44" s="31"/>
      <c r="F44" s="31"/>
      <c r="G44" s="31"/>
      <c r="H44" s="31"/>
      <c r="I44" s="31"/>
      <c r="J44" s="31"/>
      <c r="K44" s="19"/>
      <c r="L44" s="30"/>
      <c r="M44" s="30"/>
      <c r="N44" s="31"/>
      <c r="O44" s="31"/>
      <c r="P44" s="31"/>
      <c r="Q44" s="31"/>
      <c r="R44" s="31"/>
      <c r="S44" s="31"/>
      <c r="T44" s="31"/>
      <c r="U44" s="31"/>
      <c r="V44" s="20"/>
      <c r="W44" s="30"/>
      <c r="X44" s="30"/>
      <c r="Y44" s="33"/>
      <c r="Z44" s="33"/>
      <c r="AA44" s="33"/>
      <c r="AB44" s="33"/>
      <c r="AC44" s="33"/>
      <c r="AD44" s="33"/>
      <c r="AE44" s="33"/>
      <c r="AF44" s="33"/>
    </row>
    <row r="45" spans="1:34" ht="48.75" customHeight="1" x14ac:dyDescent="0.35">
      <c r="A45" s="35" t="s">
        <v>155</v>
      </c>
      <c r="B45" s="35"/>
      <c r="C45" s="36">
        <v>20960228.879999999</v>
      </c>
      <c r="D45" s="36">
        <v>19587769.969999999</v>
      </c>
      <c r="E45" s="36">
        <v>19731046.899999999</v>
      </c>
      <c r="F45" s="36">
        <v>24595930.210000001</v>
      </c>
      <c r="G45" s="36">
        <v>22150745.77</v>
      </c>
      <c r="H45" s="36">
        <v>20444931.539999999</v>
      </c>
      <c r="I45" s="36">
        <v>127470653.26999998</v>
      </c>
      <c r="J45" s="37">
        <v>0.8872875496</v>
      </c>
      <c r="K45" s="19"/>
      <c r="L45" s="35" t="s">
        <v>155</v>
      </c>
      <c r="M45" s="35"/>
      <c r="N45" s="36">
        <v>9487920.2899999991</v>
      </c>
      <c r="O45" s="36">
        <v>8922739.1400000006</v>
      </c>
      <c r="P45" s="36">
        <v>7793902.46</v>
      </c>
      <c r="Q45" s="36">
        <v>10935850.9</v>
      </c>
      <c r="R45" s="36">
        <v>9740798.6799999997</v>
      </c>
      <c r="S45" s="36">
        <v>8479708.6199999992</v>
      </c>
      <c r="T45" s="36">
        <v>55360920.089999996</v>
      </c>
      <c r="U45" s="37">
        <v>0.94235988199999998</v>
      </c>
      <c r="V45" s="20"/>
      <c r="W45" s="35" t="s">
        <v>155</v>
      </c>
      <c r="X45" s="35"/>
      <c r="Y45" s="38">
        <v>26160</v>
      </c>
      <c r="Z45" s="38">
        <v>24719</v>
      </c>
      <c r="AA45" s="38">
        <v>24092</v>
      </c>
      <c r="AB45" s="38">
        <v>30227</v>
      </c>
      <c r="AC45" s="38">
        <v>27403</v>
      </c>
      <c r="AD45" s="38">
        <v>24957</v>
      </c>
      <c r="AE45" s="38">
        <v>126382</v>
      </c>
      <c r="AF45" s="37">
        <v>0.91975052580000005</v>
      </c>
      <c r="AH45" s="48"/>
    </row>
    <row r="46" spans="1:34" ht="5" customHeight="1" x14ac:dyDescent="0.35">
      <c r="A46" s="44"/>
      <c r="B46" s="44"/>
      <c r="C46" s="45"/>
      <c r="D46" s="45"/>
      <c r="E46" s="45"/>
      <c r="F46" s="45"/>
      <c r="G46" s="45"/>
      <c r="H46" s="45"/>
      <c r="I46" s="45"/>
      <c r="J46" s="27"/>
      <c r="K46" s="19"/>
      <c r="L46" s="44"/>
      <c r="M46" s="44"/>
      <c r="N46" s="44"/>
      <c r="O46" s="44"/>
      <c r="P46" s="44"/>
      <c r="Q46" s="44"/>
      <c r="R46" s="44"/>
      <c r="S46" s="44"/>
      <c r="T46" s="44"/>
      <c r="U46" s="27"/>
      <c r="V46" s="20"/>
      <c r="W46" s="44"/>
      <c r="X46" s="44"/>
      <c r="Y46" s="44"/>
      <c r="Z46" s="44"/>
      <c r="AA46" s="44"/>
      <c r="AB46" s="44"/>
      <c r="AC46" s="44"/>
      <c r="AD46" s="44"/>
      <c r="AE46" s="29"/>
      <c r="AF46" s="29"/>
    </row>
    <row r="47" spans="1:34" x14ac:dyDescent="0.35">
      <c r="A47" s="35" t="s">
        <v>149</v>
      </c>
      <c r="B47" s="35"/>
      <c r="C47" s="39">
        <f>SUM(C39:C45)</f>
        <v>93835115.349999994</v>
      </c>
      <c r="D47" s="39">
        <f t="shared" ref="D47:I47" si="9">SUM(D39:D45)</f>
        <v>89141572.549999997</v>
      </c>
      <c r="E47" s="39">
        <f t="shared" si="9"/>
        <v>83813038.989999995</v>
      </c>
      <c r="F47" s="39">
        <f t="shared" si="9"/>
        <v>96005158.150000006</v>
      </c>
      <c r="G47" s="39">
        <f t="shared" si="9"/>
        <v>86919892.199999988</v>
      </c>
      <c r="H47" s="39">
        <f t="shared" si="9"/>
        <v>82608937.300000012</v>
      </c>
      <c r="I47" s="39">
        <f t="shared" si="9"/>
        <v>532323714.53999996</v>
      </c>
      <c r="J47" s="40">
        <f>SUMPRODUCT(I39:I46,J39:J46)/SUM(I39:I46)</f>
        <v>0.68492574316106258</v>
      </c>
      <c r="K47" s="19"/>
      <c r="L47" s="35" t="s">
        <v>149</v>
      </c>
      <c r="M47" s="26"/>
      <c r="N47" s="53">
        <f t="shared" ref="N47:T47" si="10">SUM(N39:N45)</f>
        <v>66926289.020000003</v>
      </c>
      <c r="O47" s="53">
        <f t="shared" si="10"/>
        <v>65564366.330000006</v>
      </c>
      <c r="P47" s="53">
        <f t="shared" si="10"/>
        <v>61108571.509999998</v>
      </c>
      <c r="Q47" s="53">
        <f t="shared" si="10"/>
        <v>71189733.24000001</v>
      </c>
      <c r="R47" s="53">
        <f t="shared" si="10"/>
        <v>64727646.160000004</v>
      </c>
      <c r="S47" s="53">
        <f t="shared" si="10"/>
        <v>62276066.419999994</v>
      </c>
      <c r="T47" s="53">
        <f t="shared" si="10"/>
        <v>391792672.67999995</v>
      </c>
      <c r="U47" s="40">
        <f>SUMPRODUCT(T39:T46,U39:U46)/SUM(T39:T46)</f>
        <v>0.65061377649323326</v>
      </c>
      <c r="V47" s="20"/>
      <c r="W47" s="35" t="s">
        <v>149</v>
      </c>
      <c r="X47" s="26"/>
      <c r="Y47" s="41">
        <f t="shared" ref="Y47:AD47" si="11">SUM(Y39:Y45)</f>
        <v>72257</v>
      </c>
      <c r="Z47" s="41">
        <f t="shared" si="11"/>
        <v>68306</v>
      </c>
      <c r="AA47" s="41">
        <f t="shared" si="11"/>
        <v>64325</v>
      </c>
      <c r="AB47" s="41">
        <f t="shared" si="11"/>
        <v>76067</v>
      </c>
      <c r="AC47" s="41">
        <f t="shared" si="11"/>
        <v>69437</v>
      </c>
      <c r="AD47" s="41">
        <f t="shared" si="11"/>
        <v>64592</v>
      </c>
      <c r="AE47" s="41">
        <f>SUM(Y47:AD47)</f>
        <v>414984</v>
      </c>
      <c r="AF47" s="40">
        <f>SUMPRODUCT(AE39:AE46,AF39:AF46)/SUM(AE39:AE46)</f>
        <v>0.75382058006184627</v>
      </c>
    </row>
    <row r="49" spans="1:32" s="68" customFormat="1" ht="24" x14ac:dyDescent="0.7">
      <c r="A49" s="109" t="s">
        <v>159</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row>
    <row r="50" spans="1:32" ht="18.5" x14ac:dyDescent="0.45">
      <c r="A50" s="105" t="s">
        <v>140</v>
      </c>
      <c r="B50" s="105"/>
      <c r="C50" s="105"/>
      <c r="D50" s="105"/>
      <c r="E50" s="105"/>
      <c r="F50" s="105"/>
      <c r="G50" s="105"/>
      <c r="H50" s="105"/>
      <c r="I50" s="105"/>
      <c r="J50" s="105"/>
      <c r="K50" s="17"/>
      <c r="L50" s="105" t="s">
        <v>141</v>
      </c>
      <c r="M50" s="105"/>
      <c r="N50" s="105"/>
      <c r="O50" s="105"/>
      <c r="P50" s="105"/>
      <c r="Q50" s="105"/>
      <c r="R50" s="105"/>
      <c r="S50" s="105"/>
      <c r="T50" s="105"/>
      <c r="U50" s="105"/>
      <c r="V50" s="17"/>
      <c r="W50" s="105" t="s">
        <v>142</v>
      </c>
      <c r="X50" s="105"/>
      <c r="Y50" s="105"/>
      <c r="Z50" s="105"/>
      <c r="AA50" s="105"/>
      <c r="AB50" s="105"/>
      <c r="AC50" s="105"/>
      <c r="AD50" s="105"/>
      <c r="AE50" s="105"/>
      <c r="AF50" s="105"/>
    </row>
    <row r="51" spans="1:32" ht="18.5" x14ac:dyDescent="0.45">
      <c r="A51" s="106">
        <v>2018</v>
      </c>
      <c r="B51" s="106"/>
      <c r="C51" s="106"/>
      <c r="D51" s="106"/>
      <c r="E51" s="106"/>
      <c r="F51" s="106"/>
      <c r="G51" s="106"/>
      <c r="H51" s="106"/>
      <c r="I51" s="106"/>
      <c r="J51" s="106"/>
      <c r="K51" s="67"/>
      <c r="L51" s="106">
        <v>2018</v>
      </c>
      <c r="M51" s="106"/>
      <c r="N51" s="106"/>
      <c r="O51" s="106"/>
      <c r="P51" s="106"/>
      <c r="Q51" s="106"/>
      <c r="R51" s="106"/>
      <c r="S51" s="106"/>
      <c r="T51" s="106"/>
      <c r="U51" s="106"/>
      <c r="V51" s="67"/>
      <c r="W51" s="106">
        <v>2018</v>
      </c>
      <c r="X51" s="106"/>
      <c r="Y51" s="106"/>
      <c r="Z51" s="106"/>
      <c r="AA51" s="106"/>
      <c r="AB51" s="106"/>
      <c r="AC51" s="106"/>
      <c r="AD51" s="106"/>
      <c r="AE51" s="106"/>
      <c r="AF51" s="106"/>
    </row>
    <row r="52" spans="1:32" x14ac:dyDescent="0.35">
      <c r="A52" s="107"/>
      <c r="B52" s="108"/>
      <c r="C52" s="21" t="s">
        <v>143</v>
      </c>
      <c r="D52" s="21" t="s">
        <v>144</v>
      </c>
      <c r="E52" s="21" t="s">
        <v>145</v>
      </c>
      <c r="F52" s="21" t="s">
        <v>146</v>
      </c>
      <c r="G52" s="21" t="s">
        <v>147</v>
      </c>
      <c r="H52" s="21" t="s">
        <v>148</v>
      </c>
      <c r="I52" s="21" t="s">
        <v>149</v>
      </c>
      <c r="J52" s="21" t="s">
        <v>150</v>
      </c>
      <c r="K52" s="22"/>
      <c r="L52" s="23"/>
      <c r="M52" s="23"/>
      <c r="N52" s="21" t="s">
        <v>143</v>
      </c>
      <c r="O52" s="21" t="s">
        <v>144</v>
      </c>
      <c r="P52" s="21" t="s">
        <v>145</v>
      </c>
      <c r="Q52" s="21" t="s">
        <v>146</v>
      </c>
      <c r="R52" s="21" t="s">
        <v>147</v>
      </c>
      <c r="S52" s="21" t="s">
        <v>148</v>
      </c>
      <c r="T52" s="21" t="s">
        <v>149</v>
      </c>
      <c r="U52" s="21" t="s">
        <v>150</v>
      </c>
      <c r="V52" s="24"/>
      <c r="W52" s="23"/>
      <c r="X52" s="23"/>
      <c r="Y52" s="21" t="s">
        <v>143</v>
      </c>
      <c r="Z52" s="21" t="s">
        <v>144</v>
      </c>
      <c r="AA52" s="21" t="s">
        <v>145</v>
      </c>
      <c r="AB52" s="21" t="s">
        <v>146</v>
      </c>
      <c r="AC52" s="21" t="s">
        <v>147</v>
      </c>
      <c r="AD52" s="21" t="s">
        <v>148</v>
      </c>
      <c r="AE52" s="21" t="s">
        <v>149</v>
      </c>
      <c r="AF52" s="21" t="s">
        <v>150</v>
      </c>
    </row>
    <row r="53" spans="1:32" x14ac:dyDescent="0.35">
      <c r="A53" s="103" t="s">
        <v>151</v>
      </c>
      <c r="B53" s="61" t="s">
        <v>152</v>
      </c>
      <c r="C53" s="62">
        <v>6813427.1505033895</v>
      </c>
      <c r="D53" s="62">
        <v>6099628.9649972897</v>
      </c>
      <c r="E53" s="62">
        <v>5981929.73313786</v>
      </c>
      <c r="F53" s="62">
        <v>6728039.8664676901</v>
      </c>
      <c r="G53" s="62">
        <v>6402312.9368042601</v>
      </c>
      <c r="H53" s="62">
        <v>6521186.9907954102</v>
      </c>
      <c r="I53" s="62">
        <v>38546525.642705902</v>
      </c>
      <c r="J53" s="63">
        <v>0.14108875870000001</v>
      </c>
      <c r="K53" s="19"/>
      <c r="L53" s="103" t="s">
        <v>151</v>
      </c>
      <c r="M53" s="61" t="s">
        <v>152</v>
      </c>
      <c r="N53" s="62">
        <v>3394554.21</v>
      </c>
      <c r="O53" s="62">
        <v>2862025.38</v>
      </c>
      <c r="P53" s="62">
        <v>2926789.09</v>
      </c>
      <c r="Q53" s="62">
        <v>3135175.75</v>
      </c>
      <c r="R53" s="62">
        <v>3009022.82</v>
      </c>
      <c r="S53" s="62">
        <v>3270542.6</v>
      </c>
      <c r="T53" s="62">
        <v>18598109.850000001</v>
      </c>
      <c r="U53" s="63">
        <v>0.1231267617</v>
      </c>
      <c r="V53" s="20"/>
      <c r="W53" s="103" t="s">
        <v>151</v>
      </c>
      <c r="X53" s="61" t="s">
        <v>152</v>
      </c>
      <c r="Y53" s="64">
        <v>400</v>
      </c>
      <c r="Z53" s="64">
        <v>379</v>
      </c>
      <c r="AA53" s="64">
        <v>374</v>
      </c>
      <c r="AB53" s="64">
        <v>415</v>
      </c>
      <c r="AC53" s="64">
        <v>396</v>
      </c>
      <c r="AD53" s="64">
        <v>375</v>
      </c>
      <c r="AE53" s="64">
        <v>2339</v>
      </c>
      <c r="AF53" s="63">
        <v>0.16275833279999999</v>
      </c>
    </row>
    <row r="54" spans="1:32" x14ac:dyDescent="0.35">
      <c r="A54" s="103"/>
      <c r="B54" s="26" t="s">
        <v>153</v>
      </c>
      <c r="C54" s="27">
        <v>772819.67</v>
      </c>
      <c r="D54" s="27">
        <v>671820.94</v>
      </c>
      <c r="E54" s="27">
        <v>685268.8</v>
      </c>
      <c r="F54" s="27">
        <v>742761.91</v>
      </c>
      <c r="G54" s="27">
        <v>692542.41</v>
      </c>
      <c r="H54" s="27">
        <v>728385.41</v>
      </c>
      <c r="I54" s="27">
        <v>4293599.1400000006</v>
      </c>
      <c r="J54" s="28">
        <v>0.1859959266</v>
      </c>
      <c r="K54" s="19"/>
      <c r="L54" s="103"/>
      <c r="M54" s="26" t="s">
        <v>153</v>
      </c>
      <c r="N54" s="27">
        <v>772799.67</v>
      </c>
      <c r="O54" s="27">
        <v>671810.94</v>
      </c>
      <c r="P54" s="27">
        <v>685254.8</v>
      </c>
      <c r="Q54" s="27">
        <v>742741.36</v>
      </c>
      <c r="R54" s="27">
        <v>692530.41</v>
      </c>
      <c r="S54" s="27">
        <v>728358.41</v>
      </c>
      <c r="T54" s="27">
        <v>4293495.59</v>
      </c>
      <c r="U54" s="28">
        <v>0.18599326660000001</v>
      </c>
      <c r="V54" s="20"/>
      <c r="W54" s="103"/>
      <c r="X54" s="61" t="s">
        <v>153</v>
      </c>
      <c r="Y54" s="64">
        <v>1826</v>
      </c>
      <c r="Z54" s="64">
        <v>1508</v>
      </c>
      <c r="AA54" s="64">
        <v>1649</v>
      </c>
      <c r="AB54" s="64">
        <v>1674</v>
      </c>
      <c r="AC54" s="64">
        <v>1728</v>
      </c>
      <c r="AD54" s="64">
        <v>1646</v>
      </c>
      <c r="AE54" s="64">
        <v>10031</v>
      </c>
      <c r="AF54" s="63">
        <v>0.16620296770000001</v>
      </c>
    </row>
    <row r="55" spans="1:32" ht="4.5" customHeight="1" x14ac:dyDescent="0.35">
      <c r="A55" s="30"/>
      <c r="B55" s="30"/>
      <c r="C55" s="31"/>
      <c r="D55" s="31"/>
      <c r="E55" s="31"/>
      <c r="F55" s="31"/>
      <c r="G55" s="31"/>
      <c r="H55" s="31"/>
      <c r="I55" s="31"/>
      <c r="J55" s="32"/>
      <c r="K55" s="19"/>
      <c r="L55" s="30"/>
      <c r="M55" s="30"/>
      <c r="N55" s="31"/>
      <c r="O55" s="31"/>
      <c r="P55" s="31"/>
      <c r="Q55" s="31"/>
      <c r="R55" s="31"/>
      <c r="S55" s="31"/>
      <c r="T55" s="31"/>
      <c r="U55" s="32"/>
      <c r="V55" s="20"/>
      <c r="W55" s="30"/>
      <c r="X55" s="30"/>
      <c r="Y55" s="33"/>
      <c r="Z55" s="33"/>
      <c r="AA55" s="33"/>
      <c r="AB55" s="33"/>
      <c r="AC55" s="33"/>
      <c r="AD55" s="33"/>
      <c r="AE55" s="33"/>
      <c r="AF55" s="32"/>
    </row>
    <row r="56" spans="1:32" x14ac:dyDescent="0.35">
      <c r="A56" s="103" t="s">
        <v>154</v>
      </c>
      <c r="B56" s="61" t="s">
        <v>152</v>
      </c>
      <c r="C56" s="62">
        <v>13109291.8054686</v>
      </c>
      <c r="D56" s="62">
        <v>12406048.7265471</v>
      </c>
      <c r="E56" s="62">
        <v>12995975.1418193</v>
      </c>
      <c r="F56" s="62">
        <v>12340344.8961288</v>
      </c>
      <c r="G56" s="62">
        <v>12787522.3113616</v>
      </c>
      <c r="H56" s="62">
        <v>12455434.912451999</v>
      </c>
      <c r="I56" s="62">
        <v>76094617.793777704</v>
      </c>
      <c r="J56" s="63">
        <v>0.5824951773</v>
      </c>
      <c r="K56" s="19"/>
      <c r="L56" s="103" t="s">
        <v>154</v>
      </c>
      <c r="M56" s="61" t="s">
        <v>152</v>
      </c>
      <c r="N56" s="62">
        <v>8986751.3399999999</v>
      </c>
      <c r="O56" s="62">
        <v>8341766.5999999996</v>
      </c>
      <c r="P56" s="62">
        <v>8803661.3399999999</v>
      </c>
      <c r="Q56" s="62">
        <v>8468090.3499999996</v>
      </c>
      <c r="R56" s="62">
        <v>8749257.9700000007</v>
      </c>
      <c r="S56" s="62">
        <v>8642663.3900000006</v>
      </c>
      <c r="T56" s="62">
        <v>51992190.990000002</v>
      </c>
      <c r="U56" s="63">
        <v>0.58915849180000002</v>
      </c>
      <c r="V56" s="20"/>
      <c r="W56" s="103" t="s">
        <v>154</v>
      </c>
      <c r="X56" s="61" t="s">
        <v>152</v>
      </c>
      <c r="Y56" s="64">
        <v>14019</v>
      </c>
      <c r="Z56" s="64">
        <v>12860</v>
      </c>
      <c r="AA56" s="64">
        <v>13886</v>
      </c>
      <c r="AB56" s="64">
        <v>13158</v>
      </c>
      <c r="AC56" s="64">
        <v>13444</v>
      </c>
      <c r="AD56" s="64">
        <v>12530</v>
      </c>
      <c r="AE56" s="64">
        <v>79897</v>
      </c>
      <c r="AF56" s="63">
        <v>0.21800356900000001</v>
      </c>
    </row>
    <row r="57" spans="1:32" x14ac:dyDescent="0.35">
      <c r="A57" s="103"/>
      <c r="B57" s="26" t="s">
        <v>153</v>
      </c>
      <c r="C57" s="27">
        <v>3330037.65</v>
      </c>
      <c r="D57" s="27">
        <v>2991301.98</v>
      </c>
      <c r="E57" s="27">
        <v>3251137.16</v>
      </c>
      <c r="F57" s="27">
        <v>3154155.23</v>
      </c>
      <c r="G57" s="27">
        <v>3218133.76</v>
      </c>
      <c r="H57" s="27">
        <v>3045297.37</v>
      </c>
      <c r="I57" s="27">
        <v>18990063.149999999</v>
      </c>
      <c r="J57" s="28">
        <v>0.70005608539999997</v>
      </c>
      <c r="K57" s="19"/>
      <c r="L57" s="103"/>
      <c r="M57" s="26" t="s">
        <v>153</v>
      </c>
      <c r="N57" s="27">
        <v>3329945.3</v>
      </c>
      <c r="O57" s="27">
        <v>2991202.13</v>
      </c>
      <c r="P57" s="27">
        <v>3251039.51</v>
      </c>
      <c r="Q57" s="27">
        <v>3154046.23</v>
      </c>
      <c r="R57" s="27">
        <v>3218000.76</v>
      </c>
      <c r="S57" s="27">
        <v>3045176.37</v>
      </c>
      <c r="T57" s="27">
        <v>18989410.300000001</v>
      </c>
      <c r="U57" s="28">
        <v>0.70005313329999996</v>
      </c>
      <c r="V57" s="20"/>
      <c r="W57" s="103"/>
      <c r="X57" s="26" t="s">
        <v>153</v>
      </c>
      <c r="Y57" s="29">
        <v>18431</v>
      </c>
      <c r="Z57" s="29">
        <v>16748</v>
      </c>
      <c r="AA57" s="29">
        <v>18030</v>
      </c>
      <c r="AB57" s="29">
        <v>17357</v>
      </c>
      <c r="AC57" s="29">
        <v>17396</v>
      </c>
      <c r="AD57" s="29">
        <v>16309</v>
      </c>
      <c r="AE57" s="29">
        <v>104271</v>
      </c>
      <c r="AF57" s="28">
        <v>0.6313358027</v>
      </c>
    </row>
    <row r="58" spans="1:32" ht="3.5" customHeight="1" x14ac:dyDescent="0.35">
      <c r="A58" s="30"/>
      <c r="B58" s="30"/>
      <c r="C58" s="31"/>
      <c r="D58" s="31"/>
      <c r="E58" s="31"/>
      <c r="F58" s="31"/>
      <c r="G58" s="31"/>
      <c r="H58" s="31"/>
      <c r="I58" s="31"/>
      <c r="J58" s="31"/>
      <c r="K58" s="19"/>
      <c r="L58" s="30"/>
      <c r="M58" s="30"/>
      <c r="N58" s="31"/>
      <c r="O58" s="31"/>
      <c r="P58" s="31"/>
      <c r="Q58" s="31"/>
      <c r="R58" s="31"/>
      <c r="S58" s="31"/>
      <c r="T58" s="31"/>
      <c r="U58" s="31"/>
      <c r="V58" s="20"/>
      <c r="W58" s="30"/>
      <c r="X58" s="30"/>
      <c r="Y58" s="33"/>
      <c r="Z58" s="33"/>
      <c r="AA58" s="33"/>
      <c r="AB58" s="33"/>
      <c r="AC58" s="33"/>
      <c r="AD58" s="33"/>
      <c r="AE58" s="33"/>
      <c r="AF58" s="33"/>
    </row>
    <row r="59" spans="1:32" ht="31" x14ac:dyDescent="0.35">
      <c r="A59" s="35" t="s">
        <v>155</v>
      </c>
      <c r="B59" s="35"/>
      <c r="C59" s="36">
        <v>5291346.2</v>
      </c>
      <c r="D59" s="36">
        <v>4717925.6100000003</v>
      </c>
      <c r="E59" s="36">
        <v>5121864.82</v>
      </c>
      <c r="F59" s="36">
        <v>4995738.3</v>
      </c>
      <c r="G59" s="36">
        <v>5438341.9500000002</v>
      </c>
      <c r="H59" s="36">
        <v>5071507.8899999997</v>
      </c>
      <c r="I59" s="36">
        <v>30636724.77</v>
      </c>
      <c r="J59" s="37">
        <v>0.92460747050000003</v>
      </c>
      <c r="K59" s="19"/>
      <c r="L59" s="35" t="s">
        <v>155</v>
      </c>
      <c r="M59" s="35"/>
      <c r="N59" s="36">
        <v>5289108.5999999996</v>
      </c>
      <c r="O59" s="36">
        <v>4715979.6100000003</v>
      </c>
      <c r="P59" s="36">
        <v>5119571.82</v>
      </c>
      <c r="Q59" s="36">
        <v>4993313.04</v>
      </c>
      <c r="R59" s="36">
        <v>5436113.9500000002</v>
      </c>
      <c r="S59" s="36">
        <v>5069325.8899999997</v>
      </c>
      <c r="T59" s="36">
        <v>30623412.91</v>
      </c>
      <c r="U59" s="37">
        <v>0.92460066880000003</v>
      </c>
      <c r="V59" s="20"/>
      <c r="W59" s="35" t="s">
        <v>155</v>
      </c>
      <c r="X59" s="35"/>
      <c r="Y59" s="38">
        <v>26488</v>
      </c>
      <c r="Z59" s="38">
        <v>23486</v>
      </c>
      <c r="AA59" s="38">
        <v>25601</v>
      </c>
      <c r="AB59" s="38">
        <v>24650</v>
      </c>
      <c r="AC59" s="38">
        <v>26813</v>
      </c>
      <c r="AD59" s="38">
        <v>24777</v>
      </c>
      <c r="AE59" s="38">
        <v>151815</v>
      </c>
      <c r="AF59" s="37">
        <v>0.94502484129999997</v>
      </c>
    </row>
    <row r="60" spans="1:32" x14ac:dyDescent="0.35">
      <c r="A60" s="35" t="s">
        <v>149</v>
      </c>
      <c r="B60" s="35"/>
      <c r="C60" s="39">
        <f>SUM(C53:C59)</f>
        <v>29316922.475971986</v>
      </c>
      <c r="D60" s="39">
        <f t="shared" ref="D60:I60" si="12">SUM(D53:D59)</f>
        <v>26886726.221544389</v>
      </c>
      <c r="E60" s="39">
        <f t="shared" si="12"/>
        <v>28036175.65495716</v>
      </c>
      <c r="F60" s="39">
        <f t="shared" si="12"/>
        <v>27961040.202596493</v>
      </c>
      <c r="G60" s="39">
        <f t="shared" si="12"/>
        <v>28538853.368165862</v>
      </c>
      <c r="H60" s="39">
        <f t="shared" si="12"/>
        <v>27821812.57324741</v>
      </c>
      <c r="I60" s="39">
        <f t="shared" si="12"/>
        <v>168561530.49648362</v>
      </c>
      <c r="J60" s="40">
        <f>SUMPRODUCT(I52:I59,J52:J59)/SUM(I52:I59)</f>
        <v>0.54687967581777419</v>
      </c>
      <c r="K60" s="19"/>
      <c r="L60" s="35" t="s">
        <v>149</v>
      </c>
      <c r="M60" s="35"/>
      <c r="N60" s="39">
        <f>SUM(N53:N59)</f>
        <v>21773159.119999997</v>
      </c>
      <c r="O60" s="39">
        <f t="shared" ref="O60:T60" si="13">SUM(O53:O59)</f>
        <v>19582784.66</v>
      </c>
      <c r="P60" s="39">
        <f t="shared" si="13"/>
        <v>20786316.560000002</v>
      </c>
      <c r="Q60" s="39">
        <f t="shared" si="13"/>
        <v>20493366.73</v>
      </c>
      <c r="R60" s="39">
        <f t="shared" si="13"/>
        <v>21104925.91</v>
      </c>
      <c r="S60" s="39">
        <f t="shared" si="13"/>
        <v>20756066.66</v>
      </c>
      <c r="T60" s="39">
        <f t="shared" si="13"/>
        <v>124496619.64</v>
      </c>
      <c r="U60" s="40">
        <f>SUMPRODUCT(T52:T59,U52:U59)/SUM(T52:T59)</f>
        <v>0.60506182090658545</v>
      </c>
      <c r="V60" s="20"/>
      <c r="W60" s="35" t="s">
        <v>149</v>
      </c>
      <c r="X60" s="35"/>
      <c r="Y60" s="41">
        <f t="shared" ref="Y60:AD60" si="14">SUM(Y53:Y59)</f>
        <v>61164</v>
      </c>
      <c r="Z60" s="41">
        <f t="shared" si="14"/>
        <v>54981</v>
      </c>
      <c r="AA60" s="41">
        <f t="shared" si="14"/>
        <v>59540</v>
      </c>
      <c r="AB60" s="41">
        <f t="shared" si="14"/>
        <v>57254</v>
      </c>
      <c r="AC60" s="41">
        <f t="shared" si="14"/>
        <v>59777</v>
      </c>
      <c r="AD60" s="41">
        <f t="shared" si="14"/>
        <v>55637</v>
      </c>
      <c r="AE60" s="41">
        <f>SUM(Y60:AD60)</f>
        <v>348353</v>
      </c>
      <c r="AF60" s="40">
        <f>SUMPRODUCT(AE52:AE59,AF52:AF59)/SUM(AE52:AE59)</f>
        <v>0.65670359269793033</v>
      </c>
    </row>
    <row r="61" spans="1:32" s="18" customFormat="1" ht="18.5" x14ac:dyDescent="0.45">
      <c r="A61" s="106">
        <v>2019</v>
      </c>
      <c r="B61" s="106"/>
      <c r="C61" s="106"/>
      <c r="D61" s="106"/>
      <c r="E61" s="106"/>
      <c r="F61" s="106"/>
      <c r="G61" s="106"/>
      <c r="H61" s="106"/>
      <c r="I61" s="106"/>
      <c r="J61" s="106"/>
      <c r="K61" s="67"/>
      <c r="L61" s="106">
        <v>2019</v>
      </c>
      <c r="M61" s="106"/>
      <c r="N61" s="106"/>
      <c r="O61" s="106"/>
      <c r="P61" s="106"/>
      <c r="Q61" s="106"/>
      <c r="R61" s="106"/>
      <c r="S61" s="106"/>
      <c r="T61" s="106"/>
      <c r="U61" s="106"/>
      <c r="V61" s="67"/>
      <c r="W61" s="106">
        <v>2019</v>
      </c>
      <c r="X61" s="106"/>
      <c r="Y61" s="106"/>
      <c r="Z61" s="106"/>
      <c r="AA61" s="106"/>
      <c r="AB61" s="106"/>
      <c r="AC61" s="106"/>
      <c r="AD61" s="106"/>
      <c r="AE61" s="106"/>
      <c r="AF61" s="106"/>
    </row>
    <row r="62" spans="1:32" x14ac:dyDescent="0.35">
      <c r="A62" s="23"/>
      <c r="B62" s="23"/>
      <c r="C62" s="21" t="s">
        <v>143</v>
      </c>
      <c r="D62" s="21" t="s">
        <v>144</v>
      </c>
      <c r="E62" s="21" t="s">
        <v>145</v>
      </c>
      <c r="F62" s="21" t="s">
        <v>146</v>
      </c>
      <c r="G62" s="21" t="s">
        <v>147</v>
      </c>
      <c r="H62" s="21" t="s">
        <v>148</v>
      </c>
      <c r="I62" s="21" t="s">
        <v>149</v>
      </c>
      <c r="J62" s="21" t="s">
        <v>150</v>
      </c>
      <c r="K62" s="22"/>
      <c r="L62" s="23"/>
      <c r="M62" s="23"/>
      <c r="N62" s="21" t="s">
        <v>143</v>
      </c>
      <c r="O62" s="21" t="s">
        <v>144</v>
      </c>
      <c r="P62" s="21" t="s">
        <v>145</v>
      </c>
      <c r="Q62" s="21" t="s">
        <v>146</v>
      </c>
      <c r="R62" s="21" t="s">
        <v>147</v>
      </c>
      <c r="S62" s="21" t="s">
        <v>148</v>
      </c>
      <c r="T62" s="21" t="s">
        <v>149</v>
      </c>
      <c r="U62" s="21" t="s">
        <v>150</v>
      </c>
      <c r="V62" s="24"/>
      <c r="W62" s="23"/>
      <c r="X62" s="23"/>
      <c r="Y62" s="21" t="s">
        <v>143</v>
      </c>
      <c r="Z62" s="21" t="s">
        <v>144</v>
      </c>
      <c r="AA62" s="21" t="s">
        <v>145</v>
      </c>
      <c r="AB62" s="21" t="s">
        <v>146</v>
      </c>
      <c r="AC62" s="21" t="s">
        <v>147</v>
      </c>
      <c r="AD62" s="21" t="s">
        <v>148</v>
      </c>
      <c r="AE62" s="21" t="s">
        <v>149</v>
      </c>
      <c r="AF62" s="21" t="s">
        <v>150</v>
      </c>
    </row>
    <row r="63" spans="1:32" x14ac:dyDescent="0.35">
      <c r="A63" s="103" t="s">
        <v>151</v>
      </c>
      <c r="B63" s="61" t="s">
        <v>152</v>
      </c>
      <c r="C63" s="62">
        <v>7168476.7036263002</v>
      </c>
      <c r="D63" s="62">
        <v>6087446.6963827899</v>
      </c>
      <c r="E63" s="62">
        <v>5738816.6849459996</v>
      </c>
      <c r="F63" s="62">
        <v>5795948.7082686499</v>
      </c>
      <c r="G63" s="62">
        <v>5911441.4578958796</v>
      </c>
      <c r="H63" s="62">
        <v>4655715.2245377097</v>
      </c>
      <c r="I63" s="62">
        <v>35357845.475657299</v>
      </c>
      <c r="J63" s="63">
        <v>0.1322898793</v>
      </c>
      <c r="K63" s="19"/>
      <c r="L63" s="103" t="s">
        <v>151</v>
      </c>
      <c r="M63" s="61" t="s">
        <v>152</v>
      </c>
      <c r="N63" s="62">
        <v>3499909.59</v>
      </c>
      <c r="O63" s="62">
        <v>2837626.33</v>
      </c>
      <c r="P63" s="62">
        <v>2748155.41</v>
      </c>
      <c r="Q63" s="62">
        <v>2731590.93</v>
      </c>
      <c r="R63" s="62">
        <v>2889571.65</v>
      </c>
      <c r="S63" s="62">
        <v>2170526.2200000002</v>
      </c>
      <c r="T63" s="62">
        <v>16877380.129999999</v>
      </c>
      <c r="U63" s="63">
        <v>0.11800931420000001</v>
      </c>
      <c r="V63" s="20"/>
      <c r="W63" s="103" t="s">
        <v>151</v>
      </c>
      <c r="X63" s="61" t="s">
        <v>152</v>
      </c>
      <c r="Y63" s="64">
        <v>363</v>
      </c>
      <c r="Z63" s="64">
        <v>362</v>
      </c>
      <c r="AA63" s="64">
        <v>330</v>
      </c>
      <c r="AB63" s="64">
        <v>353</v>
      </c>
      <c r="AC63" s="64">
        <v>355</v>
      </c>
      <c r="AD63" s="64">
        <v>305</v>
      </c>
      <c r="AE63" s="64">
        <v>2068</v>
      </c>
      <c r="AF63" s="63">
        <v>0.15103710200000001</v>
      </c>
    </row>
    <row r="64" spans="1:32" x14ac:dyDescent="0.35">
      <c r="A64" s="103"/>
      <c r="B64" s="26" t="s">
        <v>153</v>
      </c>
      <c r="C64" s="27">
        <v>738994.36</v>
      </c>
      <c r="D64" s="27">
        <v>663912.55000000005</v>
      </c>
      <c r="E64" s="27">
        <v>614448.36</v>
      </c>
      <c r="F64" s="27">
        <v>510631.11</v>
      </c>
      <c r="G64" s="27">
        <v>557721.59999999998</v>
      </c>
      <c r="H64" s="27">
        <v>429747.15</v>
      </c>
      <c r="I64" s="27">
        <v>3515455.13</v>
      </c>
      <c r="J64" s="28">
        <v>0.17228023770000001</v>
      </c>
      <c r="K64" s="19"/>
      <c r="L64" s="103"/>
      <c r="M64" s="26" t="s">
        <v>153</v>
      </c>
      <c r="N64" s="27">
        <v>738969.36</v>
      </c>
      <c r="O64" s="27">
        <v>663890.55000000005</v>
      </c>
      <c r="P64" s="27">
        <v>614439.36</v>
      </c>
      <c r="Q64" s="27">
        <v>510627.11</v>
      </c>
      <c r="R64" s="27">
        <v>557713.6</v>
      </c>
      <c r="S64" s="27">
        <v>429740.15</v>
      </c>
      <c r="T64" s="27">
        <v>3515380.13</v>
      </c>
      <c r="U64" s="28">
        <v>0.1722801353</v>
      </c>
      <c r="V64" s="20"/>
      <c r="W64" s="103"/>
      <c r="X64" s="61" t="s">
        <v>153</v>
      </c>
      <c r="Y64" s="64">
        <v>1825</v>
      </c>
      <c r="Z64" s="64">
        <v>1794</v>
      </c>
      <c r="AA64" s="64">
        <v>1472</v>
      </c>
      <c r="AB64" s="64">
        <v>1531</v>
      </c>
      <c r="AC64" s="64">
        <v>1643</v>
      </c>
      <c r="AD64" s="64">
        <v>1141</v>
      </c>
      <c r="AE64" s="64">
        <v>9406</v>
      </c>
      <c r="AF64" s="63">
        <v>0.160712456</v>
      </c>
    </row>
    <row r="65" spans="1:32" ht="2.5" customHeight="1" x14ac:dyDescent="0.35">
      <c r="A65" s="30"/>
      <c r="B65" s="30"/>
      <c r="C65" s="31"/>
      <c r="D65" s="31"/>
      <c r="E65" s="31"/>
      <c r="F65" s="31"/>
      <c r="G65" s="31"/>
      <c r="H65" s="31"/>
      <c r="I65" s="31"/>
      <c r="J65" s="32"/>
      <c r="K65" s="19"/>
      <c r="L65" s="30"/>
      <c r="M65" s="30"/>
      <c r="N65" s="31"/>
      <c r="O65" s="31"/>
      <c r="P65" s="31"/>
      <c r="Q65" s="31"/>
      <c r="R65" s="31"/>
      <c r="S65" s="31"/>
      <c r="T65" s="31"/>
      <c r="U65" s="32"/>
      <c r="V65" s="20"/>
      <c r="W65" s="30"/>
      <c r="X65" s="30"/>
      <c r="Y65" s="33"/>
      <c r="Z65" s="33"/>
      <c r="AA65" s="33"/>
      <c r="AB65" s="33"/>
      <c r="AC65" s="33"/>
      <c r="AD65" s="33"/>
      <c r="AE65" s="33"/>
      <c r="AF65" s="32"/>
    </row>
    <row r="66" spans="1:32" x14ac:dyDescent="0.35">
      <c r="A66" s="103" t="s">
        <v>154</v>
      </c>
      <c r="B66" s="61" t="s">
        <v>152</v>
      </c>
      <c r="C66" s="62">
        <v>14262697.4830734</v>
      </c>
      <c r="D66" s="62">
        <v>13249869.9924675</v>
      </c>
      <c r="E66" s="62">
        <v>13530232.005103201</v>
      </c>
      <c r="F66" s="62">
        <v>14282088.609916801</v>
      </c>
      <c r="G66" s="62">
        <v>13954463.195990499</v>
      </c>
      <c r="H66" s="62">
        <v>12628946.7613838</v>
      </c>
      <c r="I66" s="62">
        <v>81908298.047935501</v>
      </c>
      <c r="J66" s="63">
        <v>0.59354362029999996</v>
      </c>
      <c r="K66" s="19"/>
      <c r="L66" s="103" t="s">
        <v>154</v>
      </c>
      <c r="M66" s="61" t="s">
        <v>152</v>
      </c>
      <c r="N66" s="62">
        <v>9368416.3000000007</v>
      </c>
      <c r="O66" s="62">
        <v>8802733.3000000007</v>
      </c>
      <c r="P66" s="62">
        <v>9003848.3200000003</v>
      </c>
      <c r="Q66" s="62">
        <v>9485152.9100000001</v>
      </c>
      <c r="R66" s="62">
        <v>9256122</v>
      </c>
      <c r="S66" s="62">
        <v>8455843.0800000001</v>
      </c>
      <c r="T66" s="62">
        <v>54372115.909999996</v>
      </c>
      <c r="U66" s="63">
        <v>0.60013052600000005</v>
      </c>
      <c r="V66" s="20"/>
      <c r="W66" s="103" t="s">
        <v>154</v>
      </c>
      <c r="X66" s="61" t="s">
        <v>152</v>
      </c>
      <c r="Y66" s="64">
        <v>14064</v>
      </c>
      <c r="Z66" s="64">
        <v>12874</v>
      </c>
      <c r="AA66" s="64">
        <v>13179</v>
      </c>
      <c r="AB66" s="64">
        <v>14057</v>
      </c>
      <c r="AC66" s="64">
        <v>14089</v>
      </c>
      <c r="AD66" s="64">
        <v>12497</v>
      </c>
      <c r="AE66" s="64">
        <v>80760</v>
      </c>
      <c r="AF66" s="63">
        <v>0.2226658138</v>
      </c>
    </row>
    <row r="67" spans="1:32" x14ac:dyDescent="0.35">
      <c r="A67" s="103"/>
      <c r="B67" s="26" t="s">
        <v>153</v>
      </c>
      <c r="C67" s="27">
        <v>3446606.02</v>
      </c>
      <c r="D67" s="27">
        <v>3179302.3</v>
      </c>
      <c r="E67" s="27">
        <v>3136942.49</v>
      </c>
      <c r="F67" s="27">
        <v>3261794.63</v>
      </c>
      <c r="G67" s="27">
        <v>3259867.59</v>
      </c>
      <c r="H67" s="27">
        <v>2922208.02</v>
      </c>
      <c r="I67" s="27">
        <v>19206721.050000001</v>
      </c>
      <c r="J67" s="28">
        <v>0.70925851129999995</v>
      </c>
      <c r="K67" s="19"/>
      <c r="L67" s="103"/>
      <c r="M67" s="26" t="s">
        <v>153</v>
      </c>
      <c r="N67" s="27">
        <v>3446498.72</v>
      </c>
      <c r="O67" s="27">
        <v>3179194.3</v>
      </c>
      <c r="P67" s="27">
        <v>3136822.49</v>
      </c>
      <c r="Q67" s="27">
        <v>3261661.63</v>
      </c>
      <c r="R67" s="27">
        <v>3259754.59</v>
      </c>
      <c r="S67" s="27">
        <v>2920995.3</v>
      </c>
      <c r="T67" s="27">
        <v>19204927.030000001</v>
      </c>
      <c r="U67" s="28">
        <v>0.70924909989999996</v>
      </c>
      <c r="V67" s="20"/>
      <c r="W67" s="103"/>
      <c r="X67" s="61" t="s">
        <v>153</v>
      </c>
      <c r="Y67" s="64">
        <v>18267</v>
      </c>
      <c r="Z67" s="64">
        <v>16927</v>
      </c>
      <c r="AA67" s="64">
        <v>17094</v>
      </c>
      <c r="AB67" s="64">
        <v>17999</v>
      </c>
      <c r="AC67" s="64">
        <v>18068</v>
      </c>
      <c r="AD67" s="64">
        <v>16059</v>
      </c>
      <c r="AE67" s="64">
        <v>104414</v>
      </c>
      <c r="AF67" s="63">
        <v>0.63219929080000004</v>
      </c>
    </row>
    <row r="68" spans="1:32" ht="2.5" customHeight="1" x14ac:dyDescent="0.35">
      <c r="A68" s="30"/>
      <c r="B68" s="30"/>
      <c r="C68" s="31"/>
      <c r="D68" s="31"/>
      <c r="E68" s="31"/>
      <c r="F68" s="31"/>
      <c r="G68" s="31"/>
      <c r="H68" s="31"/>
      <c r="I68" s="31"/>
      <c r="J68" s="31"/>
      <c r="K68" s="19"/>
      <c r="L68" s="30"/>
      <c r="M68" s="30"/>
      <c r="N68" s="31"/>
      <c r="O68" s="31"/>
      <c r="P68" s="31"/>
      <c r="Q68" s="31"/>
      <c r="R68" s="31"/>
      <c r="S68" s="31"/>
      <c r="T68" s="31"/>
      <c r="U68" s="31"/>
      <c r="V68" s="20"/>
      <c r="W68" s="30"/>
      <c r="X68" s="30"/>
      <c r="Y68" s="33"/>
      <c r="Z68" s="33"/>
      <c r="AA68" s="33"/>
      <c r="AB68" s="33"/>
      <c r="AC68" s="33"/>
      <c r="AD68" s="33"/>
      <c r="AE68" s="33"/>
      <c r="AF68" s="33"/>
    </row>
    <row r="69" spans="1:32" ht="31" x14ac:dyDescent="0.35">
      <c r="A69" s="35" t="s">
        <v>155</v>
      </c>
      <c r="B69" s="35"/>
      <c r="C69" s="36">
        <v>5679833.6699999999</v>
      </c>
      <c r="D69" s="36">
        <v>5358279.99</v>
      </c>
      <c r="E69" s="36">
        <v>5472490.2800000003</v>
      </c>
      <c r="F69" s="36">
        <v>6039452.5</v>
      </c>
      <c r="G69" s="36">
        <v>5537416.04</v>
      </c>
      <c r="H69" s="36">
        <v>5058518.1900000004</v>
      </c>
      <c r="I69" s="36">
        <v>33145990.670000002</v>
      </c>
      <c r="J69" s="37">
        <v>0.93871748170000002</v>
      </c>
      <c r="K69" s="19"/>
      <c r="L69" s="35" t="s">
        <v>155</v>
      </c>
      <c r="M69" s="35"/>
      <c r="N69" s="36">
        <v>5676474.6699999999</v>
      </c>
      <c r="O69" s="36">
        <v>5355155.99</v>
      </c>
      <c r="P69" s="36">
        <v>5468966.7800000003</v>
      </c>
      <c r="Q69" s="36">
        <v>6036116.5</v>
      </c>
      <c r="R69" s="36">
        <v>5534653.04</v>
      </c>
      <c r="S69" s="36">
        <v>5021139.8899999997</v>
      </c>
      <c r="T69" s="36">
        <v>33092506.870000001</v>
      </c>
      <c r="U69" s="37">
        <v>0.9389222679</v>
      </c>
      <c r="V69" s="20"/>
      <c r="W69" s="35" t="s">
        <v>155</v>
      </c>
      <c r="X69" s="35"/>
      <c r="Y69" s="38">
        <v>29570</v>
      </c>
      <c r="Z69" s="38">
        <v>28134</v>
      </c>
      <c r="AA69" s="38">
        <v>27922</v>
      </c>
      <c r="AB69" s="38">
        <v>31884</v>
      </c>
      <c r="AC69" s="38">
        <v>29047</v>
      </c>
      <c r="AD69" s="38">
        <v>25189</v>
      </c>
      <c r="AE69" s="38">
        <v>171746</v>
      </c>
      <c r="AF69" s="37">
        <v>0.95422592660000005</v>
      </c>
    </row>
    <row r="70" spans="1:32" ht="3.5" customHeight="1" x14ac:dyDescent="0.35">
      <c r="A70" s="44"/>
      <c r="B70" s="44"/>
      <c r="C70" s="45"/>
      <c r="D70" s="45"/>
      <c r="E70" s="45"/>
      <c r="F70" s="45"/>
      <c r="G70" s="45"/>
      <c r="H70" s="45"/>
      <c r="I70" s="45"/>
      <c r="J70" s="45"/>
      <c r="K70" s="19"/>
      <c r="L70" s="44"/>
      <c r="M70" s="44"/>
      <c r="N70" s="45"/>
      <c r="O70" s="45"/>
      <c r="P70" s="45"/>
      <c r="Q70" s="45"/>
      <c r="R70" s="45"/>
      <c r="S70" s="45"/>
      <c r="T70" s="45"/>
      <c r="U70" s="45"/>
      <c r="V70" s="20"/>
      <c r="W70" s="44"/>
      <c r="X70" s="44"/>
      <c r="Y70" s="45"/>
      <c r="Z70" s="45"/>
      <c r="AA70" s="45"/>
      <c r="AB70" s="45"/>
      <c r="AC70" s="45"/>
      <c r="AD70" s="45"/>
      <c r="AE70" s="29"/>
      <c r="AF70" s="29"/>
    </row>
    <row r="71" spans="1:32" x14ac:dyDescent="0.35">
      <c r="A71" s="35" t="s">
        <v>149</v>
      </c>
      <c r="B71" s="35"/>
      <c r="C71" s="39">
        <f>SUM(C63:C69)</f>
        <v>31296608.2366997</v>
      </c>
      <c r="D71" s="39">
        <f t="shared" ref="D71:I71" si="15">SUM(D63:D69)</f>
        <v>28538811.528850287</v>
      </c>
      <c r="E71" s="39">
        <f t="shared" si="15"/>
        <v>28492929.820049204</v>
      </c>
      <c r="F71" s="39">
        <f t="shared" si="15"/>
        <v>29889915.558185451</v>
      </c>
      <c r="G71" s="39">
        <f t="shared" si="15"/>
        <v>29220909.883886378</v>
      </c>
      <c r="H71" s="39">
        <f t="shared" si="15"/>
        <v>25695135.345921509</v>
      </c>
      <c r="I71" s="39">
        <f t="shared" si="15"/>
        <v>173134310.37359279</v>
      </c>
      <c r="J71" s="40">
        <f>SUMPRODUCT(I63:I70,J63:J70)/SUM(I63:I70)</f>
        <v>0.56971103744784857</v>
      </c>
      <c r="K71" s="19"/>
      <c r="L71" s="46" t="s">
        <v>149</v>
      </c>
      <c r="M71" s="26"/>
      <c r="N71" s="47">
        <f>SUM(N63:N69)</f>
        <v>22730268.640000001</v>
      </c>
      <c r="O71" s="47">
        <f t="shared" ref="O71:T71" si="16">SUM(O63:O69)</f>
        <v>20838600.469999999</v>
      </c>
      <c r="P71" s="47">
        <f t="shared" si="16"/>
        <v>20972232.359999999</v>
      </c>
      <c r="Q71" s="47">
        <f t="shared" si="16"/>
        <v>22025149.079999998</v>
      </c>
      <c r="R71" s="47">
        <f t="shared" si="16"/>
        <v>21497814.879999999</v>
      </c>
      <c r="S71" s="47">
        <f t="shared" si="16"/>
        <v>18998244.640000001</v>
      </c>
      <c r="T71" s="47">
        <f t="shared" si="16"/>
        <v>127062310.06999999</v>
      </c>
      <c r="U71" s="40">
        <f>SUMPRODUCT(T63:T70,U63:U70)/SUM(T63:T70)</f>
        <v>0.62898316193356785</v>
      </c>
      <c r="V71" s="20"/>
      <c r="W71" s="35" t="s">
        <v>149</v>
      </c>
      <c r="X71" s="35"/>
      <c r="Y71" s="41">
        <f t="shared" ref="Y71:AD71" si="17">SUM(Y63:Y69)</f>
        <v>64089</v>
      </c>
      <c r="Z71" s="41">
        <f t="shared" si="17"/>
        <v>60091</v>
      </c>
      <c r="AA71" s="41">
        <f t="shared" si="17"/>
        <v>59997</v>
      </c>
      <c r="AB71" s="41">
        <f t="shared" si="17"/>
        <v>65824</v>
      </c>
      <c r="AC71" s="41">
        <f t="shared" si="17"/>
        <v>63202</v>
      </c>
      <c r="AD71" s="41">
        <f t="shared" si="17"/>
        <v>55191</v>
      </c>
      <c r="AE71" s="41">
        <f>SUM(Y71:AD71)</f>
        <v>368394</v>
      </c>
      <c r="AF71" s="40">
        <f>SUMPRODUCT(AE63:AE70,AF63:AF70)/SUM(AE63:AE70)</f>
        <v>0.67781082197319942</v>
      </c>
    </row>
    <row r="72" spans="1:32" x14ac:dyDescent="0.35">
      <c r="A72" s="35"/>
      <c r="B72" s="35"/>
      <c r="C72" s="39"/>
      <c r="D72" s="39"/>
      <c r="E72" s="39"/>
      <c r="F72" s="39"/>
      <c r="G72" s="39"/>
      <c r="H72" s="39"/>
      <c r="I72" s="39"/>
      <c r="J72" s="49"/>
      <c r="K72" s="19"/>
      <c r="L72" s="46"/>
      <c r="M72" s="26"/>
      <c r="N72" s="47"/>
      <c r="O72" s="47"/>
      <c r="P72" s="47"/>
      <c r="Q72" s="47"/>
      <c r="R72" s="47"/>
      <c r="S72" s="47"/>
      <c r="T72" s="47"/>
      <c r="U72" s="49"/>
      <c r="V72" s="20"/>
      <c r="W72" s="35"/>
      <c r="X72" s="35"/>
      <c r="Y72" s="41"/>
      <c r="Z72" s="41"/>
      <c r="AA72" s="41"/>
      <c r="AB72" s="41"/>
      <c r="AC72" s="41"/>
      <c r="AD72" s="41"/>
      <c r="AE72" s="41"/>
      <c r="AF72" s="41"/>
    </row>
    <row r="73" spans="1:32" ht="18.5" x14ac:dyDescent="0.45">
      <c r="A73" s="105" t="s">
        <v>156</v>
      </c>
      <c r="B73" s="105"/>
      <c r="C73" s="105"/>
      <c r="D73" s="105"/>
      <c r="E73" s="105"/>
      <c r="F73" s="105"/>
      <c r="G73" s="105"/>
      <c r="H73" s="105"/>
      <c r="I73" s="105"/>
      <c r="J73" s="105"/>
      <c r="K73" s="17"/>
      <c r="L73" s="105" t="s">
        <v>157</v>
      </c>
      <c r="M73" s="105"/>
      <c r="N73" s="105"/>
      <c r="O73" s="105"/>
      <c r="P73" s="105"/>
      <c r="Q73" s="105"/>
      <c r="R73" s="105"/>
      <c r="S73" s="105"/>
      <c r="T73" s="105"/>
      <c r="U73" s="105"/>
      <c r="V73" s="17"/>
      <c r="W73" s="105" t="s">
        <v>158</v>
      </c>
      <c r="X73" s="105"/>
      <c r="Y73" s="105"/>
      <c r="Z73" s="105"/>
      <c r="AA73" s="105"/>
      <c r="AB73" s="105"/>
      <c r="AC73" s="105"/>
      <c r="AD73" s="105"/>
      <c r="AE73" s="105"/>
      <c r="AF73" s="105"/>
    </row>
    <row r="74" spans="1:32" ht="18.5" x14ac:dyDescent="0.45">
      <c r="A74" s="106">
        <v>2018</v>
      </c>
      <c r="B74" s="106"/>
      <c r="C74" s="106"/>
      <c r="D74" s="106"/>
      <c r="E74" s="106"/>
      <c r="F74" s="106"/>
      <c r="G74" s="106"/>
      <c r="H74" s="106"/>
      <c r="I74" s="106"/>
      <c r="J74" s="106"/>
      <c r="K74" s="67"/>
      <c r="L74" s="106">
        <v>2018</v>
      </c>
      <c r="M74" s="106"/>
      <c r="N74" s="106"/>
      <c r="O74" s="106"/>
      <c r="P74" s="106"/>
      <c r="Q74" s="106"/>
      <c r="R74" s="106"/>
      <c r="S74" s="106"/>
      <c r="T74" s="106"/>
      <c r="U74" s="106"/>
      <c r="V74" s="67"/>
      <c r="W74" s="106">
        <v>2018</v>
      </c>
      <c r="X74" s="106"/>
      <c r="Y74" s="106"/>
      <c r="Z74" s="106"/>
      <c r="AA74" s="106"/>
      <c r="AB74" s="106"/>
      <c r="AC74" s="106"/>
      <c r="AD74" s="106"/>
      <c r="AE74" s="106"/>
      <c r="AF74" s="106"/>
    </row>
    <row r="75" spans="1:32" x14ac:dyDescent="0.35">
      <c r="A75" s="23"/>
      <c r="B75" s="23"/>
      <c r="C75" s="21" t="s">
        <v>143</v>
      </c>
      <c r="D75" s="21" t="s">
        <v>144</v>
      </c>
      <c r="E75" s="21" t="s">
        <v>145</v>
      </c>
      <c r="F75" s="21" t="s">
        <v>146</v>
      </c>
      <c r="G75" s="21" t="s">
        <v>147</v>
      </c>
      <c r="H75" s="21" t="s">
        <v>148</v>
      </c>
      <c r="I75" s="21" t="s">
        <v>149</v>
      </c>
      <c r="J75" s="21" t="s">
        <v>150</v>
      </c>
      <c r="K75" s="22"/>
      <c r="L75" s="23"/>
      <c r="M75" s="23"/>
      <c r="N75" s="21" t="s">
        <v>143</v>
      </c>
      <c r="O75" s="21" t="s">
        <v>144</v>
      </c>
      <c r="P75" s="21" t="s">
        <v>145</v>
      </c>
      <c r="Q75" s="21" t="s">
        <v>146</v>
      </c>
      <c r="R75" s="21" t="s">
        <v>147</v>
      </c>
      <c r="S75" s="21" t="s">
        <v>148</v>
      </c>
      <c r="T75" s="21" t="s">
        <v>149</v>
      </c>
      <c r="U75" s="21" t="s">
        <v>150</v>
      </c>
      <c r="V75" s="24"/>
      <c r="W75" s="23"/>
      <c r="X75" s="23"/>
      <c r="Y75" s="21" t="s">
        <v>143</v>
      </c>
      <c r="Z75" s="21" t="s">
        <v>144</v>
      </c>
      <c r="AA75" s="21" t="s">
        <v>145</v>
      </c>
      <c r="AB75" s="21" t="s">
        <v>146</v>
      </c>
      <c r="AC75" s="21" t="s">
        <v>147</v>
      </c>
      <c r="AD75" s="21" t="s">
        <v>148</v>
      </c>
      <c r="AE75" s="21" t="s">
        <v>149</v>
      </c>
      <c r="AF75" s="21" t="s">
        <v>150</v>
      </c>
    </row>
    <row r="76" spans="1:32" x14ac:dyDescent="0.35">
      <c r="A76" s="103" t="s">
        <v>151</v>
      </c>
      <c r="B76" s="26" t="s">
        <v>152</v>
      </c>
      <c r="C76" s="62">
        <v>8969168.5546129905</v>
      </c>
      <c r="D76" s="62">
        <v>7955538.3328798497</v>
      </c>
      <c r="E76" s="62">
        <v>8051591.6356375804</v>
      </c>
      <c r="F76" s="62">
        <v>8405984.8623839691</v>
      </c>
      <c r="G76" s="62">
        <v>8700640.6757682804</v>
      </c>
      <c r="H76" s="62">
        <v>8461734.6023835894</v>
      </c>
      <c r="I76" s="62">
        <v>50544658.663666204</v>
      </c>
      <c r="J76" s="63">
        <v>0.1850045635</v>
      </c>
      <c r="K76" s="19"/>
      <c r="L76" s="103" t="s">
        <v>151</v>
      </c>
      <c r="M76" s="26" t="s">
        <v>152</v>
      </c>
      <c r="N76" s="62">
        <v>4508201.26</v>
      </c>
      <c r="O76" s="62">
        <v>3781957.47</v>
      </c>
      <c r="P76" s="62">
        <v>3978534.49</v>
      </c>
      <c r="Q76" s="62">
        <v>3954523.34</v>
      </c>
      <c r="R76" s="62">
        <v>4206054.4400000004</v>
      </c>
      <c r="S76" s="62">
        <v>4278205.97</v>
      </c>
      <c r="T76" s="62">
        <v>24707476.969999999</v>
      </c>
      <c r="U76" s="63">
        <v>0.1635731617</v>
      </c>
      <c r="V76" s="20"/>
      <c r="W76" s="103" t="s">
        <v>151</v>
      </c>
      <c r="X76" s="26" t="s">
        <v>152</v>
      </c>
      <c r="Y76" s="29">
        <v>549</v>
      </c>
      <c r="Z76" s="29">
        <v>481</v>
      </c>
      <c r="AA76" s="29">
        <v>492</v>
      </c>
      <c r="AB76" s="29">
        <v>520</v>
      </c>
      <c r="AC76" s="29">
        <v>531</v>
      </c>
      <c r="AD76" s="29">
        <v>480</v>
      </c>
      <c r="AE76" s="29">
        <v>3053</v>
      </c>
      <c r="AF76" s="28">
        <v>0.21244172289999999</v>
      </c>
    </row>
    <row r="77" spans="1:32" x14ac:dyDescent="0.35">
      <c r="A77" s="103"/>
      <c r="B77" s="26" t="s">
        <v>153</v>
      </c>
      <c r="C77" s="27">
        <v>968620.94</v>
      </c>
      <c r="D77" s="27">
        <v>816557.24</v>
      </c>
      <c r="E77" s="27">
        <v>851338.85</v>
      </c>
      <c r="F77" s="27">
        <v>929795.05</v>
      </c>
      <c r="G77" s="27">
        <v>903476.7</v>
      </c>
      <c r="H77" s="27">
        <v>946225.1</v>
      </c>
      <c r="I77" s="27">
        <v>5416013.8799999999</v>
      </c>
      <c r="J77" s="28">
        <v>0.23465170890000001</v>
      </c>
      <c r="K77" s="19"/>
      <c r="L77" s="103"/>
      <c r="M77" s="26" t="s">
        <v>153</v>
      </c>
      <c r="N77" s="27">
        <v>968593.94</v>
      </c>
      <c r="O77" s="27">
        <v>816546.24</v>
      </c>
      <c r="P77" s="27">
        <v>851317.85</v>
      </c>
      <c r="Q77" s="27">
        <v>929770.5</v>
      </c>
      <c r="R77" s="27">
        <v>903461.7</v>
      </c>
      <c r="S77" s="27">
        <v>946196.1</v>
      </c>
      <c r="T77" s="27">
        <v>5415886.3299999991</v>
      </c>
      <c r="U77" s="28">
        <v>0.23464848669999999</v>
      </c>
      <c r="V77" s="20"/>
      <c r="W77" s="103"/>
      <c r="X77" s="26" t="s">
        <v>153</v>
      </c>
      <c r="Y77" s="29">
        <v>2369</v>
      </c>
      <c r="Z77" s="29">
        <v>1888</v>
      </c>
      <c r="AA77" s="29">
        <v>2150</v>
      </c>
      <c r="AB77" s="29">
        <v>2159</v>
      </c>
      <c r="AC77" s="29">
        <v>2333</v>
      </c>
      <c r="AD77" s="29">
        <v>2102</v>
      </c>
      <c r="AE77" s="29">
        <v>13001</v>
      </c>
      <c r="AF77" s="28">
        <v>0.215504107</v>
      </c>
    </row>
    <row r="78" spans="1:32" ht="5.5" customHeight="1" x14ac:dyDescent="0.35">
      <c r="A78" s="30"/>
      <c r="B78" s="30"/>
      <c r="C78" s="31"/>
      <c r="D78" s="31"/>
      <c r="E78" s="31"/>
      <c r="F78" s="31"/>
      <c r="G78" s="31"/>
      <c r="H78" s="31"/>
      <c r="I78" s="31"/>
      <c r="J78" s="32"/>
      <c r="K78" s="19"/>
      <c r="L78" s="30"/>
      <c r="M78" s="30"/>
      <c r="N78" s="31"/>
      <c r="O78" s="31"/>
      <c r="P78" s="31"/>
      <c r="Q78" s="31"/>
      <c r="R78" s="31"/>
      <c r="S78" s="31"/>
      <c r="T78" s="31"/>
      <c r="U78" s="32"/>
      <c r="V78" s="20"/>
      <c r="W78" s="30"/>
      <c r="X78" s="30"/>
      <c r="Y78" s="33"/>
      <c r="Z78" s="33"/>
      <c r="AA78" s="33"/>
      <c r="AB78" s="33"/>
      <c r="AC78" s="33"/>
      <c r="AD78" s="33"/>
      <c r="AE78" s="33"/>
      <c r="AF78" s="32"/>
    </row>
    <row r="79" spans="1:32" x14ac:dyDescent="0.35">
      <c r="A79" s="103" t="s">
        <v>154</v>
      </c>
      <c r="B79" s="26" t="s">
        <v>152</v>
      </c>
      <c r="C79" s="62">
        <v>14742515.2067283</v>
      </c>
      <c r="D79" s="62">
        <v>13711086.214634299</v>
      </c>
      <c r="E79" s="62">
        <v>14646581.7516298</v>
      </c>
      <c r="F79" s="62">
        <v>13900517.417385099</v>
      </c>
      <c r="G79" s="62">
        <v>14523115.6456363</v>
      </c>
      <c r="H79" s="62">
        <v>13784163.757876899</v>
      </c>
      <c r="I79" s="62">
        <v>85307979.993891001</v>
      </c>
      <c r="J79" s="63">
        <v>0.65302236049999995</v>
      </c>
      <c r="K79" s="19"/>
      <c r="L79" s="103" t="s">
        <v>154</v>
      </c>
      <c r="M79" s="26" t="s">
        <v>152</v>
      </c>
      <c r="N79" s="62">
        <v>10053377.119999999</v>
      </c>
      <c r="O79" s="62">
        <v>9212207.8100000005</v>
      </c>
      <c r="P79" s="62">
        <v>9871869.6400000006</v>
      </c>
      <c r="Q79" s="62">
        <v>9502013.6999999993</v>
      </c>
      <c r="R79" s="62">
        <v>9882412.0899999999</v>
      </c>
      <c r="S79" s="62">
        <v>9525516.0700000003</v>
      </c>
      <c r="T79" s="62">
        <v>58047396.43</v>
      </c>
      <c r="U79" s="63">
        <v>0.65777409799999997</v>
      </c>
      <c r="V79" s="20"/>
      <c r="W79" s="103" t="s">
        <v>154</v>
      </c>
      <c r="X79" s="26" t="s">
        <v>152</v>
      </c>
      <c r="Y79" s="29">
        <v>15966</v>
      </c>
      <c r="Z79" s="29">
        <v>14497</v>
      </c>
      <c r="AA79" s="29">
        <v>15802</v>
      </c>
      <c r="AB79" s="29">
        <v>14979</v>
      </c>
      <c r="AC79" s="29">
        <v>15425</v>
      </c>
      <c r="AD79" s="29">
        <v>14230</v>
      </c>
      <c r="AE79" s="29">
        <v>90899</v>
      </c>
      <c r="AF79" s="28">
        <v>0.24802315999999999</v>
      </c>
    </row>
    <row r="80" spans="1:32" x14ac:dyDescent="0.35">
      <c r="A80" s="103"/>
      <c r="B80" s="26" t="s">
        <v>153</v>
      </c>
      <c r="C80" s="27">
        <v>3783057.34</v>
      </c>
      <c r="D80" s="27">
        <v>3349625.63</v>
      </c>
      <c r="E80" s="27">
        <v>3661318.42</v>
      </c>
      <c r="F80" s="27">
        <v>3576035.75</v>
      </c>
      <c r="G80" s="27">
        <v>3660416.47</v>
      </c>
      <c r="H80" s="27">
        <v>3412131.86</v>
      </c>
      <c r="I80" s="27">
        <v>21442585.469999999</v>
      </c>
      <c r="J80" s="28">
        <v>0.76011281900000005</v>
      </c>
      <c r="K80" s="19"/>
      <c r="L80" s="103"/>
      <c r="M80" s="26" t="s">
        <v>153</v>
      </c>
      <c r="N80" s="27">
        <v>3782927.99</v>
      </c>
      <c r="O80" s="27">
        <v>3349517.78</v>
      </c>
      <c r="P80" s="27">
        <v>3661214.77</v>
      </c>
      <c r="Q80" s="27">
        <v>3575914.75</v>
      </c>
      <c r="R80" s="27">
        <v>3660280.47</v>
      </c>
      <c r="S80" s="27">
        <v>3411989.86</v>
      </c>
      <c r="T80" s="27">
        <v>21441845.619999997</v>
      </c>
      <c r="U80" s="28">
        <v>0.76011091679999998</v>
      </c>
      <c r="V80" s="20"/>
      <c r="W80" s="103"/>
      <c r="X80" s="26" t="s">
        <v>153</v>
      </c>
      <c r="Y80" s="29">
        <v>20710</v>
      </c>
      <c r="Z80" s="29">
        <v>18726</v>
      </c>
      <c r="AA80" s="29">
        <v>20267</v>
      </c>
      <c r="AB80" s="29">
        <v>19526</v>
      </c>
      <c r="AC80" s="29">
        <v>19655</v>
      </c>
      <c r="AD80" s="29">
        <v>18215</v>
      </c>
      <c r="AE80" s="29">
        <v>117099</v>
      </c>
      <c r="AF80" s="28">
        <v>0.68346116239999999</v>
      </c>
    </row>
    <row r="81" spans="1:32" ht="5.5" customHeight="1" x14ac:dyDescent="0.35">
      <c r="A81" s="30"/>
      <c r="B81" s="30"/>
      <c r="C81" s="31"/>
      <c r="D81" s="31"/>
      <c r="E81" s="31"/>
      <c r="F81" s="31"/>
      <c r="G81" s="31"/>
      <c r="H81" s="31"/>
      <c r="I81" s="31"/>
      <c r="J81" s="31"/>
      <c r="K81" s="19"/>
      <c r="L81" s="30"/>
      <c r="M81" s="30"/>
      <c r="N81" s="31"/>
      <c r="O81" s="31"/>
      <c r="P81" s="31"/>
      <c r="Q81" s="31"/>
      <c r="R81" s="31"/>
      <c r="S81" s="31"/>
      <c r="T81" s="31"/>
      <c r="U81" s="31"/>
      <c r="V81" s="20"/>
      <c r="W81" s="30"/>
      <c r="X81" s="30"/>
      <c r="Y81" s="33"/>
      <c r="Z81" s="33"/>
      <c r="AA81" s="33"/>
      <c r="AB81" s="33"/>
      <c r="AC81" s="33"/>
      <c r="AD81" s="33"/>
      <c r="AE81" s="33"/>
      <c r="AF81" s="33"/>
    </row>
    <row r="82" spans="1:32" ht="31" x14ac:dyDescent="0.35">
      <c r="A82" s="35" t="s">
        <v>155</v>
      </c>
      <c r="B82" s="35"/>
      <c r="C82" s="36">
        <v>5390440.1299999999</v>
      </c>
      <c r="D82" s="36">
        <v>4837826.1399999997</v>
      </c>
      <c r="E82" s="36">
        <v>5204863.93</v>
      </c>
      <c r="F82" s="36">
        <v>5098972.3600000003</v>
      </c>
      <c r="G82" s="36">
        <v>5543017.6900000004</v>
      </c>
      <c r="H82" s="36">
        <v>5164291.62</v>
      </c>
      <c r="I82" s="36">
        <v>31239411.870000001</v>
      </c>
      <c r="J82" s="37">
        <v>0.93853170819999998</v>
      </c>
      <c r="K82" s="19"/>
      <c r="L82" s="35" t="s">
        <v>155</v>
      </c>
      <c r="M82" s="35"/>
      <c r="N82" s="50">
        <v>5388142.5300000003</v>
      </c>
      <c r="O82" s="50">
        <v>4835865.1399999997</v>
      </c>
      <c r="P82" s="50">
        <v>5202540.93</v>
      </c>
      <c r="Q82" s="50">
        <v>5096484.0999999996</v>
      </c>
      <c r="R82" s="50">
        <v>5540735.6900000004</v>
      </c>
      <c r="S82" s="50">
        <v>5162038.62</v>
      </c>
      <c r="T82" s="36">
        <v>31225807.010000002</v>
      </c>
      <c r="U82" s="37">
        <v>0.93852583300000003</v>
      </c>
      <c r="V82" s="20"/>
      <c r="W82" s="35" t="s">
        <v>155</v>
      </c>
      <c r="X82" s="35"/>
      <c r="Y82" s="38">
        <v>26996</v>
      </c>
      <c r="Z82" s="38">
        <v>24001</v>
      </c>
      <c r="AA82" s="38">
        <v>25965</v>
      </c>
      <c r="AB82" s="38">
        <v>25177</v>
      </c>
      <c r="AC82" s="38">
        <v>27360</v>
      </c>
      <c r="AD82" s="38">
        <v>25159</v>
      </c>
      <c r="AE82" s="38">
        <v>154658</v>
      </c>
      <c r="AF82" s="37">
        <v>0.95814658419999998</v>
      </c>
    </row>
    <row r="83" spans="1:32" x14ac:dyDescent="0.35">
      <c r="A83" s="35" t="s">
        <v>149</v>
      </c>
      <c r="B83" s="35"/>
      <c r="C83" s="39">
        <f t="shared" ref="C83:I83" si="18">SUM(C76:C82)</f>
        <v>33853802.171341293</v>
      </c>
      <c r="D83" s="39">
        <f t="shared" si="18"/>
        <v>30670633.55751415</v>
      </c>
      <c r="E83" s="39">
        <f t="shared" si="18"/>
        <v>32415694.587267384</v>
      </c>
      <c r="F83" s="39">
        <f t="shared" si="18"/>
        <v>31911305.439769067</v>
      </c>
      <c r="G83" s="39">
        <f t="shared" si="18"/>
        <v>33330667.181404579</v>
      </c>
      <c r="H83" s="39">
        <f t="shared" si="18"/>
        <v>31768546.940260489</v>
      </c>
      <c r="I83" s="39">
        <f t="shared" si="18"/>
        <v>193950649.87755722</v>
      </c>
      <c r="J83" s="40">
        <f>SUMPRODUCT(I75:I82,J75:J82)/SUM(I75:I82)</f>
        <v>0.57719760483005311</v>
      </c>
      <c r="K83" s="19"/>
      <c r="L83" s="35" t="s">
        <v>149</v>
      </c>
      <c r="M83" s="35"/>
      <c r="N83" s="51">
        <f>SUM(N76:N82)</f>
        <v>24701242.84</v>
      </c>
      <c r="O83" s="51">
        <f t="shared" ref="O83:T83" si="19">SUM(O76:O82)</f>
        <v>21996094.440000001</v>
      </c>
      <c r="P83" s="51">
        <f t="shared" si="19"/>
        <v>23565477.68</v>
      </c>
      <c r="Q83" s="51">
        <f t="shared" si="19"/>
        <v>23058706.390000001</v>
      </c>
      <c r="R83" s="51">
        <f t="shared" si="19"/>
        <v>24192944.390000001</v>
      </c>
      <c r="S83" s="51">
        <f t="shared" si="19"/>
        <v>23323946.620000001</v>
      </c>
      <c r="T83" s="51">
        <f t="shared" si="19"/>
        <v>140838412.35999998</v>
      </c>
      <c r="U83" s="40">
        <f>SUMPRODUCT(T75:T82,U75:U82)/SUM(T75:T82)</f>
        <v>0.63263132166379943</v>
      </c>
      <c r="V83" s="20"/>
      <c r="W83" s="35" t="s">
        <v>149</v>
      </c>
      <c r="X83" s="35"/>
      <c r="Y83" s="41">
        <f t="shared" ref="Y83:AD83" si="20">SUM(Y76:Y82)</f>
        <v>66590</v>
      </c>
      <c r="Z83" s="41">
        <f t="shared" si="20"/>
        <v>59593</v>
      </c>
      <c r="AA83" s="41">
        <f t="shared" si="20"/>
        <v>64676</v>
      </c>
      <c r="AB83" s="41">
        <f t="shared" si="20"/>
        <v>62361</v>
      </c>
      <c r="AC83" s="41">
        <f t="shared" si="20"/>
        <v>65304</v>
      </c>
      <c r="AD83" s="41">
        <f t="shared" si="20"/>
        <v>60186</v>
      </c>
      <c r="AE83" s="41">
        <f>SUM(Y83:AD83)</f>
        <v>378710</v>
      </c>
      <c r="AF83" s="40">
        <f>SUMPRODUCT(AE75:AE82,AF75:AF82)/SUM(AE75:AE82)</f>
        <v>0.67126049951425071</v>
      </c>
    </row>
    <row r="84" spans="1:32" s="18" customFormat="1" ht="18.5" x14ac:dyDescent="0.45">
      <c r="A84" s="106">
        <v>2019</v>
      </c>
      <c r="B84" s="106"/>
      <c r="C84" s="106"/>
      <c r="D84" s="106"/>
      <c r="E84" s="106"/>
      <c r="F84" s="106"/>
      <c r="G84" s="106"/>
      <c r="H84" s="106"/>
      <c r="I84" s="106"/>
      <c r="J84" s="106"/>
      <c r="K84" s="67"/>
      <c r="L84" s="106">
        <v>2019</v>
      </c>
      <c r="M84" s="106"/>
      <c r="N84" s="106"/>
      <c r="O84" s="106"/>
      <c r="P84" s="106"/>
      <c r="Q84" s="106"/>
      <c r="R84" s="106"/>
      <c r="S84" s="106"/>
      <c r="T84" s="106"/>
      <c r="U84" s="106"/>
      <c r="V84" s="67"/>
      <c r="W84" s="106">
        <v>2019</v>
      </c>
      <c r="X84" s="106"/>
      <c r="Y84" s="106"/>
      <c r="Z84" s="106"/>
      <c r="AA84" s="106"/>
      <c r="AB84" s="106"/>
      <c r="AC84" s="106"/>
      <c r="AD84" s="106"/>
      <c r="AE84" s="106"/>
      <c r="AF84" s="106"/>
    </row>
    <row r="85" spans="1:32" x14ac:dyDescent="0.35">
      <c r="A85" s="23"/>
      <c r="B85" s="23"/>
      <c r="C85" s="21" t="s">
        <v>143</v>
      </c>
      <c r="D85" s="21" t="s">
        <v>144</v>
      </c>
      <c r="E85" s="21" t="s">
        <v>145</v>
      </c>
      <c r="F85" s="21" t="s">
        <v>146</v>
      </c>
      <c r="G85" s="21" t="s">
        <v>147</v>
      </c>
      <c r="H85" s="21" t="s">
        <v>148</v>
      </c>
      <c r="I85" s="21" t="s">
        <v>149</v>
      </c>
      <c r="J85" s="21" t="s">
        <v>150</v>
      </c>
      <c r="K85" s="22"/>
      <c r="L85" s="23"/>
      <c r="M85" s="23"/>
      <c r="N85" s="21" t="s">
        <v>143</v>
      </c>
      <c r="O85" s="21" t="s">
        <v>144</v>
      </c>
      <c r="P85" s="21" t="s">
        <v>145</v>
      </c>
      <c r="Q85" s="21" t="s">
        <v>146</v>
      </c>
      <c r="R85" s="21" t="s">
        <v>147</v>
      </c>
      <c r="S85" s="21" t="s">
        <v>148</v>
      </c>
      <c r="T85" s="21" t="s">
        <v>149</v>
      </c>
      <c r="U85" s="21" t="s">
        <v>150</v>
      </c>
      <c r="V85" s="24"/>
      <c r="W85" s="23"/>
      <c r="X85" s="23"/>
      <c r="Y85" s="21" t="s">
        <v>143</v>
      </c>
      <c r="Z85" s="21" t="s">
        <v>144</v>
      </c>
      <c r="AA85" s="21" t="s">
        <v>145</v>
      </c>
      <c r="AB85" s="21" t="s">
        <v>146</v>
      </c>
      <c r="AC85" s="21" t="s">
        <v>147</v>
      </c>
      <c r="AD85" s="21" t="s">
        <v>148</v>
      </c>
      <c r="AE85" s="21" t="s">
        <v>149</v>
      </c>
      <c r="AF85" s="21" t="s">
        <v>150</v>
      </c>
    </row>
    <row r="86" spans="1:32" x14ac:dyDescent="0.35">
      <c r="A86" s="103" t="s">
        <v>151</v>
      </c>
      <c r="B86" s="26" t="s">
        <v>152</v>
      </c>
      <c r="C86" s="62">
        <v>9373301.5121891294</v>
      </c>
      <c r="D86" s="62">
        <v>7844097.3785304902</v>
      </c>
      <c r="E86" s="62">
        <v>7841395.0383072495</v>
      </c>
      <c r="F86" s="62">
        <v>8099008.9198138397</v>
      </c>
      <c r="G86" s="62">
        <v>7670678.7961566504</v>
      </c>
      <c r="H86" s="62">
        <v>6375544.5634618001</v>
      </c>
      <c r="I86" s="62">
        <v>47204026.208459102</v>
      </c>
      <c r="J86" s="63">
        <v>0.1766118622</v>
      </c>
      <c r="K86" s="19"/>
      <c r="L86" s="103" t="s">
        <v>151</v>
      </c>
      <c r="M86" s="26" t="s">
        <v>152</v>
      </c>
      <c r="N86" s="62">
        <v>4646210.9800000004</v>
      </c>
      <c r="O86" s="62">
        <v>3651142.74</v>
      </c>
      <c r="P86" s="62">
        <v>3748664.31</v>
      </c>
      <c r="Q86" s="62">
        <v>4169104.05</v>
      </c>
      <c r="R86" s="62">
        <v>3815939.13</v>
      </c>
      <c r="S86" s="62">
        <v>3097842.21</v>
      </c>
      <c r="T86" s="62">
        <v>23128903.420000002</v>
      </c>
      <c r="U86" s="63">
        <v>0.16172095489999999</v>
      </c>
      <c r="V86" s="20"/>
      <c r="W86" s="103" t="s">
        <v>151</v>
      </c>
      <c r="X86" s="26" t="s">
        <v>152</v>
      </c>
      <c r="Y86" s="29">
        <v>501</v>
      </c>
      <c r="Z86" s="29">
        <v>452</v>
      </c>
      <c r="AA86" s="29">
        <v>441</v>
      </c>
      <c r="AB86" s="29">
        <v>458</v>
      </c>
      <c r="AC86" s="29">
        <v>468</v>
      </c>
      <c r="AD86" s="29">
        <v>394</v>
      </c>
      <c r="AE86" s="29">
        <v>2714</v>
      </c>
      <c r="AF86" s="28">
        <v>0.1982179375</v>
      </c>
    </row>
    <row r="87" spans="1:32" x14ac:dyDescent="0.35">
      <c r="A87" s="103"/>
      <c r="B87" s="26" t="s">
        <v>153</v>
      </c>
      <c r="C87" s="27">
        <v>931348.89</v>
      </c>
      <c r="D87" s="27">
        <v>811490.23</v>
      </c>
      <c r="E87" s="27">
        <v>770535.89</v>
      </c>
      <c r="F87" s="27">
        <v>665130.18999999994</v>
      </c>
      <c r="G87" s="27">
        <v>714453.12</v>
      </c>
      <c r="H87" s="27">
        <v>574190.52</v>
      </c>
      <c r="I87" s="27">
        <v>4467148.84</v>
      </c>
      <c r="J87" s="28">
        <v>0.2195671843</v>
      </c>
      <c r="K87" s="19"/>
      <c r="L87" s="103"/>
      <c r="M87" s="26" t="s">
        <v>153</v>
      </c>
      <c r="N87" s="27">
        <v>931320.89</v>
      </c>
      <c r="O87" s="27">
        <v>811468.23</v>
      </c>
      <c r="P87" s="27">
        <v>770525.89</v>
      </c>
      <c r="Q87" s="27">
        <v>665123.18999999994</v>
      </c>
      <c r="R87" s="27">
        <v>714444.12</v>
      </c>
      <c r="S87" s="27">
        <v>574182.92000000004</v>
      </c>
      <c r="T87" s="27">
        <v>4467065.24</v>
      </c>
      <c r="U87" s="28">
        <v>0.2195676409</v>
      </c>
      <c r="V87" s="20"/>
      <c r="W87" s="103"/>
      <c r="X87" s="26" t="s">
        <v>153</v>
      </c>
      <c r="Y87" s="29">
        <v>2348</v>
      </c>
      <c r="Z87" s="29">
        <v>2131</v>
      </c>
      <c r="AA87" s="29">
        <v>1952</v>
      </c>
      <c r="AB87" s="29">
        <v>1966</v>
      </c>
      <c r="AC87" s="29">
        <v>2095</v>
      </c>
      <c r="AD87" s="29">
        <v>1502</v>
      </c>
      <c r="AE87" s="29">
        <v>11994</v>
      </c>
      <c r="AF87" s="28">
        <v>0.20531780459999999</v>
      </c>
    </row>
    <row r="88" spans="1:32" ht="3.5" customHeight="1" x14ac:dyDescent="0.35">
      <c r="A88" s="30"/>
      <c r="B88" s="30"/>
      <c r="C88" s="31"/>
      <c r="D88" s="31"/>
      <c r="E88" s="31"/>
      <c r="F88" s="31"/>
      <c r="G88" s="31"/>
      <c r="H88" s="31"/>
      <c r="I88" s="31"/>
      <c r="J88" s="32"/>
      <c r="K88" s="19"/>
      <c r="L88" s="30"/>
      <c r="M88" s="30"/>
      <c r="N88" s="31"/>
      <c r="O88" s="31"/>
      <c r="P88" s="31"/>
      <c r="Q88" s="31"/>
      <c r="R88" s="31"/>
      <c r="S88" s="31"/>
      <c r="T88" s="31"/>
      <c r="U88" s="32"/>
      <c r="V88" s="20"/>
      <c r="W88" s="30"/>
      <c r="X88" s="30"/>
      <c r="Y88" s="33"/>
      <c r="Z88" s="33"/>
      <c r="AA88" s="33"/>
      <c r="AB88" s="33"/>
      <c r="AC88" s="33"/>
      <c r="AD88" s="33"/>
      <c r="AE88" s="33"/>
      <c r="AF88" s="32"/>
    </row>
    <row r="89" spans="1:32" x14ac:dyDescent="0.35">
      <c r="A89" s="103" t="s">
        <v>154</v>
      </c>
      <c r="B89" s="26" t="s">
        <v>152</v>
      </c>
      <c r="C89" s="62">
        <v>15999966.8074509</v>
      </c>
      <c r="D89" s="62">
        <v>14643988.081884099</v>
      </c>
      <c r="E89" s="62">
        <v>14863087.020924401</v>
      </c>
      <c r="F89" s="62">
        <v>15976850.632043401</v>
      </c>
      <c r="G89" s="62">
        <v>15538953.274165601</v>
      </c>
      <c r="H89" s="62">
        <v>13942658.9501928</v>
      </c>
      <c r="I89" s="62">
        <v>90965504.766661495</v>
      </c>
      <c r="J89" s="63">
        <v>0.65917613119999996</v>
      </c>
      <c r="K89" s="19"/>
      <c r="L89" s="103" t="s">
        <v>154</v>
      </c>
      <c r="M89" s="26" t="s">
        <v>152</v>
      </c>
      <c r="N89" s="62">
        <v>10462966.91</v>
      </c>
      <c r="O89" s="62">
        <v>9706627.9399999995</v>
      </c>
      <c r="P89" s="62">
        <v>9859365.1799999997</v>
      </c>
      <c r="Q89" s="62">
        <v>10554062.800000001</v>
      </c>
      <c r="R89" s="62">
        <v>10282723.029999999</v>
      </c>
      <c r="S89" s="62">
        <v>9314550.4900000002</v>
      </c>
      <c r="T89" s="62">
        <v>60180296.350000001</v>
      </c>
      <c r="U89" s="63">
        <v>0.66423813570000001</v>
      </c>
      <c r="V89" s="20"/>
      <c r="W89" s="103" t="s">
        <v>154</v>
      </c>
      <c r="X89" s="26" t="s">
        <v>152</v>
      </c>
      <c r="Y89" s="29">
        <v>15908</v>
      </c>
      <c r="Z89" s="29">
        <v>14514</v>
      </c>
      <c r="AA89" s="29">
        <v>14812</v>
      </c>
      <c r="AB89" s="29">
        <v>15961</v>
      </c>
      <c r="AC89" s="29">
        <v>16023</v>
      </c>
      <c r="AD89" s="29">
        <v>14174</v>
      </c>
      <c r="AE89" s="29">
        <v>91392</v>
      </c>
      <c r="AF89" s="28">
        <v>0.25197961930000001</v>
      </c>
    </row>
    <row r="90" spans="1:32" x14ac:dyDescent="0.35">
      <c r="A90" s="103"/>
      <c r="B90" s="26" t="s">
        <v>153</v>
      </c>
      <c r="C90" s="27">
        <v>3858792.66</v>
      </c>
      <c r="D90" s="27">
        <v>3552692.08</v>
      </c>
      <c r="E90" s="27">
        <v>3455136.99</v>
      </c>
      <c r="F90" s="27">
        <v>3675920.06</v>
      </c>
      <c r="G90" s="27">
        <v>3670596.06</v>
      </c>
      <c r="H90" s="27">
        <v>3241988.51</v>
      </c>
      <c r="I90" s="27">
        <v>21455126.359999999</v>
      </c>
      <c r="J90" s="28">
        <v>0.76211757059999996</v>
      </c>
      <c r="K90" s="19"/>
      <c r="L90" s="103"/>
      <c r="M90" s="26" t="s">
        <v>153</v>
      </c>
      <c r="N90" s="27">
        <v>3858676.36</v>
      </c>
      <c r="O90" s="27">
        <v>3552581.08</v>
      </c>
      <c r="P90" s="27">
        <v>3455015.99</v>
      </c>
      <c r="Q90" s="27">
        <v>3675778.06</v>
      </c>
      <c r="R90" s="27">
        <v>3670469.06</v>
      </c>
      <c r="S90" s="27">
        <v>3240749.79</v>
      </c>
      <c r="T90" s="27">
        <v>21453270.34</v>
      </c>
      <c r="U90" s="28">
        <v>0.76211120349999995</v>
      </c>
      <c r="V90" s="20"/>
      <c r="W90" s="103"/>
      <c r="X90" s="26" t="s">
        <v>153</v>
      </c>
      <c r="Y90" s="29">
        <v>20537</v>
      </c>
      <c r="Z90" s="29">
        <v>18937</v>
      </c>
      <c r="AA90" s="29">
        <v>18987</v>
      </c>
      <c r="AB90" s="29">
        <v>20278</v>
      </c>
      <c r="AC90" s="29">
        <v>20280</v>
      </c>
      <c r="AD90" s="29">
        <v>17836</v>
      </c>
      <c r="AE90" s="29">
        <v>116855</v>
      </c>
      <c r="AF90" s="28">
        <v>0.68184535540000002</v>
      </c>
    </row>
    <row r="91" spans="1:32" ht="4.5" customHeight="1" x14ac:dyDescent="0.35">
      <c r="A91" s="30"/>
      <c r="B91" s="30"/>
      <c r="C91" s="31"/>
      <c r="D91" s="31"/>
      <c r="E91" s="31"/>
      <c r="F91" s="31"/>
      <c r="G91" s="31"/>
      <c r="H91" s="31"/>
      <c r="I91" s="31"/>
      <c r="J91" s="31"/>
      <c r="K91" s="19"/>
      <c r="L91" s="30"/>
      <c r="M91" s="30"/>
      <c r="N91" s="31"/>
      <c r="O91" s="31"/>
      <c r="P91" s="31"/>
      <c r="Q91" s="31"/>
      <c r="R91" s="31"/>
      <c r="S91" s="31"/>
      <c r="T91" s="31"/>
      <c r="U91" s="31"/>
      <c r="V91" s="20"/>
      <c r="W91" s="30"/>
      <c r="X91" s="30"/>
      <c r="Y91" s="33"/>
      <c r="Z91" s="33"/>
      <c r="AA91" s="33"/>
      <c r="AB91" s="33"/>
      <c r="AC91" s="33"/>
      <c r="AD91" s="33"/>
      <c r="AE91" s="33"/>
      <c r="AF91" s="33"/>
    </row>
    <row r="92" spans="1:32" ht="31" x14ac:dyDescent="0.35">
      <c r="A92" s="35" t="s">
        <v>155</v>
      </c>
      <c r="B92" s="35"/>
      <c r="C92" s="36">
        <v>5779465.0599999996</v>
      </c>
      <c r="D92" s="36">
        <v>5432939.1299999999</v>
      </c>
      <c r="E92" s="36">
        <v>5553310.6399999997</v>
      </c>
      <c r="F92" s="36">
        <v>6121570.7699999996</v>
      </c>
      <c r="G92" s="36">
        <v>5627487.9800000004</v>
      </c>
      <c r="H92" s="36">
        <v>5139744.84</v>
      </c>
      <c r="I92" s="36">
        <v>33654518.420000002</v>
      </c>
      <c r="J92" s="37">
        <v>0.9498866494</v>
      </c>
      <c r="K92" s="19"/>
      <c r="L92" s="35" t="s">
        <v>155</v>
      </c>
      <c r="M92" s="35"/>
      <c r="N92" s="36">
        <v>5776012.0599999996</v>
      </c>
      <c r="O92" s="36">
        <v>5429791.1299999999</v>
      </c>
      <c r="P92" s="36">
        <v>5549735.1399999997</v>
      </c>
      <c r="Q92" s="36">
        <v>6118178.7699999996</v>
      </c>
      <c r="R92" s="36">
        <v>5624644.9800000004</v>
      </c>
      <c r="S92" s="36">
        <v>5102350.54</v>
      </c>
      <c r="T92" s="36">
        <v>33600712.619999997</v>
      </c>
      <c r="U92" s="37">
        <v>0.95010365320000001</v>
      </c>
      <c r="V92" s="20"/>
      <c r="W92" s="35" t="s">
        <v>155</v>
      </c>
      <c r="X92" s="35"/>
      <c r="Y92" s="38">
        <v>30025</v>
      </c>
      <c r="Z92" s="38">
        <v>28468</v>
      </c>
      <c r="AA92" s="38">
        <v>28414</v>
      </c>
      <c r="AB92" s="38">
        <v>32294</v>
      </c>
      <c r="AC92" s="38">
        <v>29455</v>
      </c>
      <c r="AD92" s="38">
        <v>25578</v>
      </c>
      <c r="AE92" s="38">
        <v>174234</v>
      </c>
      <c r="AF92" s="37">
        <v>0.96463912039999999</v>
      </c>
    </row>
    <row r="93" spans="1:32" ht="3.5" customHeight="1" x14ac:dyDescent="0.35">
      <c r="A93" s="44"/>
      <c r="B93" s="44"/>
      <c r="C93" s="45"/>
      <c r="D93" s="45"/>
      <c r="E93" s="45"/>
      <c r="F93" s="45"/>
      <c r="G93" s="45"/>
      <c r="H93" s="45"/>
      <c r="I93" s="45"/>
      <c r="J93" s="27"/>
      <c r="K93" s="19"/>
      <c r="L93" s="44"/>
      <c r="M93" s="44"/>
      <c r="N93" s="44"/>
      <c r="O93" s="44"/>
      <c r="P93" s="44"/>
      <c r="Q93" s="44"/>
      <c r="R93" s="44"/>
      <c r="S93" s="44"/>
      <c r="T93" s="44"/>
      <c r="U93" s="27"/>
      <c r="V93" s="20"/>
      <c r="W93" s="44"/>
      <c r="X93" s="44"/>
      <c r="Y93" s="44"/>
      <c r="Z93" s="44"/>
      <c r="AA93" s="44"/>
      <c r="AB93" s="44"/>
      <c r="AC93" s="44"/>
      <c r="AD93" s="44"/>
      <c r="AE93" s="29"/>
      <c r="AF93" s="29"/>
    </row>
    <row r="94" spans="1:32" x14ac:dyDescent="0.35">
      <c r="A94" s="35" t="s">
        <v>149</v>
      </c>
      <c r="B94" s="35"/>
      <c r="C94" s="39">
        <f>SUM(C86:C92)</f>
        <v>35942874.929640032</v>
      </c>
      <c r="D94" s="39">
        <f t="shared" ref="D94:I94" si="21">SUM(D86:D92)</f>
        <v>32285206.90041459</v>
      </c>
      <c r="E94" s="39">
        <f t="shared" si="21"/>
        <v>32483465.57923165</v>
      </c>
      <c r="F94" s="39">
        <f t="shared" si="21"/>
        <v>34538480.571857236</v>
      </c>
      <c r="G94" s="39">
        <f t="shared" si="21"/>
        <v>33222169.230322249</v>
      </c>
      <c r="H94" s="39">
        <f t="shared" si="21"/>
        <v>29274127.383654598</v>
      </c>
      <c r="I94" s="39">
        <f t="shared" si="21"/>
        <v>197746324.59512061</v>
      </c>
      <c r="J94" s="40">
        <f>SUMPRODUCT(I86:I93,J86:J93)/SUM(I86:I93)</f>
        <v>0.59469740602121823</v>
      </c>
      <c r="K94" s="19"/>
      <c r="L94" s="35" t="s">
        <v>149</v>
      </c>
      <c r="M94" s="26"/>
      <c r="N94" s="53">
        <f t="shared" ref="N94:T94" si="22">SUM(N86:N92)</f>
        <v>25675187.199999999</v>
      </c>
      <c r="O94" s="53">
        <f t="shared" si="22"/>
        <v>23151611.120000001</v>
      </c>
      <c r="P94" s="53">
        <f t="shared" si="22"/>
        <v>23383306.509999998</v>
      </c>
      <c r="Q94" s="53">
        <f t="shared" si="22"/>
        <v>25182246.870000001</v>
      </c>
      <c r="R94" s="53">
        <f t="shared" si="22"/>
        <v>24108220.32</v>
      </c>
      <c r="S94" s="53">
        <f t="shared" si="22"/>
        <v>21329675.949999999</v>
      </c>
      <c r="T94" s="53">
        <f t="shared" si="22"/>
        <v>142830247.97</v>
      </c>
      <c r="U94" s="40">
        <f>SUMPRODUCT(T86:T93,U86:U93)/SUM(T86:T93)</f>
        <v>0.65090719918447382</v>
      </c>
      <c r="V94" s="20"/>
      <c r="W94" s="35" t="s">
        <v>149</v>
      </c>
      <c r="X94" s="26"/>
      <c r="Y94" s="41">
        <f t="shared" ref="Y94:AD94" si="23">SUM(Y86:Y92)</f>
        <v>69319</v>
      </c>
      <c r="Z94" s="41">
        <f t="shared" si="23"/>
        <v>64502</v>
      </c>
      <c r="AA94" s="41">
        <f t="shared" si="23"/>
        <v>64606</v>
      </c>
      <c r="AB94" s="41">
        <f t="shared" si="23"/>
        <v>70957</v>
      </c>
      <c r="AC94" s="41">
        <f t="shared" si="23"/>
        <v>68321</v>
      </c>
      <c r="AD94" s="41">
        <f t="shared" si="23"/>
        <v>59484</v>
      </c>
      <c r="AE94" s="41">
        <f>SUM(Y94:AD94)</f>
        <v>397189</v>
      </c>
      <c r="AF94" s="40">
        <f>SUMPRODUCT(AE86:AE93,AF86:AF93)/SUM(AE86:AE93)</f>
        <v>0.68929259900665329</v>
      </c>
    </row>
    <row r="96" spans="1:32" ht="24" x14ac:dyDescent="0.7">
      <c r="A96" s="109" t="s">
        <v>160</v>
      </c>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row>
    <row r="97" spans="1:32" ht="18.5" x14ac:dyDescent="0.45">
      <c r="A97" s="105" t="s">
        <v>140</v>
      </c>
      <c r="B97" s="105"/>
      <c r="C97" s="105"/>
      <c r="D97" s="105"/>
      <c r="E97" s="105"/>
      <c r="F97" s="105"/>
      <c r="G97" s="105"/>
      <c r="H97" s="105"/>
      <c r="I97" s="105"/>
      <c r="J97" s="105"/>
      <c r="K97" s="17"/>
      <c r="L97" s="105" t="s">
        <v>141</v>
      </c>
      <c r="M97" s="105"/>
      <c r="N97" s="105"/>
      <c r="O97" s="105"/>
      <c r="P97" s="105"/>
      <c r="Q97" s="105"/>
      <c r="R97" s="105"/>
      <c r="S97" s="105"/>
      <c r="T97" s="105"/>
      <c r="U97" s="105"/>
      <c r="V97" s="17"/>
      <c r="W97" s="105" t="s">
        <v>142</v>
      </c>
      <c r="X97" s="105"/>
      <c r="Y97" s="105"/>
      <c r="Z97" s="105"/>
      <c r="AA97" s="105"/>
      <c r="AB97" s="105"/>
      <c r="AC97" s="105"/>
      <c r="AD97" s="105"/>
      <c r="AE97" s="105"/>
      <c r="AF97" s="105"/>
    </row>
    <row r="98" spans="1:32" ht="18.5" x14ac:dyDescent="0.45">
      <c r="A98" s="106">
        <v>2018</v>
      </c>
      <c r="B98" s="106"/>
      <c r="C98" s="106"/>
      <c r="D98" s="106"/>
      <c r="E98" s="106"/>
      <c r="F98" s="106"/>
      <c r="G98" s="106"/>
      <c r="H98" s="106"/>
      <c r="I98" s="106"/>
      <c r="J98" s="106"/>
      <c r="K98" s="67"/>
      <c r="L98" s="106">
        <v>2018</v>
      </c>
      <c r="M98" s="106"/>
      <c r="N98" s="106"/>
      <c r="O98" s="106"/>
      <c r="P98" s="106"/>
      <c r="Q98" s="106"/>
      <c r="R98" s="106"/>
      <c r="S98" s="106"/>
      <c r="T98" s="106"/>
      <c r="U98" s="106"/>
      <c r="V98" s="67"/>
      <c r="W98" s="106">
        <v>2018</v>
      </c>
      <c r="X98" s="106"/>
      <c r="Y98" s="106"/>
      <c r="Z98" s="106"/>
      <c r="AA98" s="106"/>
      <c r="AB98" s="106"/>
      <c r="AC98" s="106"/>
      <c r="AD98" s="106"/>
      <c r="AE98" s="106"/>
      <c r="AF98" s="106"/>
    </row>
    <row r="99" spans="1:32" x14ac:dyDescent="0.35">
      <c r="A99" s="107"/>
      <c r="B99" s="108"/>
      <c r="C99" s="21" t="s">
        <v>143</v>
      </c>
      <c r="D99" s="21" t="s">
        <v>144</v>
      </c>
      <c r="E99" s="21" t="s">
        <v>145</v>
      </c>
      <c r="F99" s="21" t="s">
        <v>146</v>
      </c>
      <c r="G99" s="21" t="s">
        <v>147</v>
      </c>
      <c r="H99" s="21" t="s">
        <v>148</v>
      </c>
      <c r="I99" s="21" t="s">
        <v>149</v>
      </c>
      <c r="J99" s="21" t="s">
        <v>150</v>
      </c>
      <c r="K99" s="22"/>
      <c r="L99" s="23"/>
      <c r="M99" s="23"/>
      <c r="N99" s="21" t="s">
        <v>143</v>
      </c>
      <c r="O99" s="21" t="s">
        <v>144</v>
      </c>
      <c r="P99" s="21" t="s">
        <v>145</v>
      </c>
      <c r="Q99" s="21" t="s">
        <v>146</v>
      </c>
      <c r="R99" s="21" t="s">
        <v>147</v>
      </c>
      <c r="S99" s="21" t="s">
        <v>148</v>
      </c>
      <c r="T99" s="21" t="s">
        <v>149</v>
      </c>
      <c r="U99" s="21" t="s">
        <v>150</v>
      </c>
      <c r="V99" s="24"/>
      <c r="W99" s="23"/>
      <c r="X99" s="23"/>
      <c r="Y99" s="21" t="s">
        <v>143</v>
      </c>
      <c r="Z99" s="21" t="s">
        <v>144</v>
      </c>
      <c r="AA99" s="21" t="s">
        <v>145</v>
      </c>
      <c r="AB99" s="21" t="s">
        <v>146</v>
      </c>
      <c r="AC99" s="21" t="s">
        <v>147</v>
      </c>
      <c r="AD99" s="21" t="s">
        <v>148</v>
      </c>
      <c r="AE99" s="21" t="s">
        <v>149</v>
      </c>
      <c r="AF99" s="21" t="s">
        <v>150</v>
      </c>
    </row>
    <row r="100" spans="1:32" x14ac:dyDescent="0.35">
      <c r="A100" s="103" t="s">
        <v>151</v>
      </c>
      <c r="B100" s="26" t="s">
        <v>152</v>
      </c>
      <c r="C100" s="27">
        <v>7638889.3799999999</v>
      </c>
      <c r="D100" s="27">
        <v>6627564.9400000004</v>
      </c>
      <c r="E100" s="27">
        <v>6391484.6399999997</v>
      </c>
      <c r="F100" s="27">
        <v>6937033.21</v>
      </c>
      <c r="G100" s="27">
        <v>8371535.6399999997</v>
      </c>
      <c r="H100" s="27">
        <v>5702010.4100000001</v>
      </c>
      <c r="I100" s="27">
        <v>41668518.219999999</v>
      </c>
      <c r="J100" s="28">
        <v>0.29291736419999997</v>
      </c>
      <c r="K100" s="19"/>
      <c r="L100" s="103" t="s">
        <v>151</v>
      </c>
      <c r="M100" s="26" t="s">
        <v>152</v>
      </c>
      <c r="N100" s="27">
        <v>6281133.6299999999</v>
      </c>
      <c r="O100" s="27">
        <v>5339578.1900000004</v>
      </c>
      <c r="P100" s="27">
        <v>4776295.26</v>
      </c>
      <c r="Q100" s="27">
        <v>5320742.68</v>
      </c>
      <c r="R100" s="27">
        <v>5804034.25</v>
      </c>
      <c r="S100" s="27">
        <v>4504437.82</v>
      </c>
      <c r="T100" s="27">
        <v>32026221.829999998</v>
      </c>
      <c r="U100" s="28">
        <v>0.27700437220000002</v>
      </c>
      <c r="V100" s="20"/>
      <c r="W100" s="103" t="s">
        <v>151</v>
      </c>
      <c r="X100" s="26" t="s">
        <v>152</v>
      </c>
      <c r="Y100" s="29">
        <v>445</v>
      </c>
      <c r="Z100" s="29">
        <v>398</v>
      </c>
      <c r="AA100" s="29">
        <v>365</v>
      </c>
      <c r="AB100" s="29">
        <v>395</v>
      </c>
      <c r="AC100" s="29">
        <v>421</v>
      </c>
      <c r="AD100" s="29">
        <v>333</v>
      </c>
      <c r="AE100" s="29">
        <v>2357</v>
      </c>
      <c r="AF100" s="28">
        <v>0.31994027419999999</v>
      </c>
    </row>
    <row r="101" spans="1:32" x14ac:dyDescent="0.35">
      <c r="A101" s="103"/>
      <c r="B101" s="26" t="s">
        <v>153</v>
      </c>
      <c r="C101" s="27">
        <v>1773281.31</v>
      </c>
      <c r="D101" s="27">
        <v>1540715.86</v>
      </c>
      <c r="E101" s="27">
        <v>1313821.54</v>
      </c>
      <c r="F101" s="27">
        <v>1480967.8</v>
      </c>
      <c r="G101" s="27">
        <v>1892478.59</v>
      </c>
      <c r="H101" s="27">
        <v>1327529.23</v>
      </c>
      <c r="I101" s="27">
        <v>9328794.3300000001</v>
      </c>
      <c r="J101" s="28">
        <v>0.4093690767</v>
      </c>
      <c r="K101" s="19"/>
      <c r="L101" s="103"/>
      <c r="M101" s="26" t="s">
        <v>153</v>
      </c>
      <c r="N101" s="27">
        <v>724607.94</v>
      </c>
      <c r="O101" s="27">
        <v>709198.04</v>
      </c>
      <c r="P101" s="27">
        <v>564666.68999999994</v>
      </c>
      <c r="Q101" s="27">
        <v>642694.40000000002</v>
      </c>
      <c r="R101" s="27">
        <v>701781.14</v>
      </c>
      <c r="S101" s="27">
        <v>514329.73</v>
      </c>
      <c r="T101" s="27">
        <v>3857277.94</v>
      </c>
      <c r="U101" s="28">
        <v>0.32411819759999999</v>
      </c>
      <c r="V101" s="20"/>
      <c r="W101" s="103"/>
      <c r="X101" s="26" t="s">
        <v>153</v>
      </c>
      <c r="Y101" s="29">
        <v>2415</v>
      </c>
      <c r="Z101" s="29">
        <v>2595</v>
      </c>
      <c r="AA101" s="29">
        <v>1810</v>
      </c>
      <c r="AB101" s="29">
        <v>2225</v>
      </c>
      <c r="AC101" s="29">
        <v>2627</v>
      </c>
      <c r="AD101" s="29">
        <v>1826</v>
      </c>
      <c r="AE101" s="29">
        <v>13498</v>
      </c>
      <c r="AF101" s="28">
        <v>0.34956107409999998</v>
      </c>
    </row>
    <row r="102" spans="1:32" ht="5.5" customHeight="1" x14ac:dyDescent="0.35">
      <c r="A102" s="30"/>
      <c r="B102" s="30"/>
      <c r="C102" s="31"/>
      <c r="D102" s="31"/>
      <c r="E102" s="31"/>
      <c r="F102" s="31"/>
      <c r="G102" s="31"/>
      <c r="H102" s="31"/>
      <c r="I102" s="31"/>
      <c r="J102" s="32"/>
      <c r="K102" s="19"/>
      <c r="L102" s="30"/>
      <c r="M102" s="30"/>
      <c r="N102" s="31"/>
      <c r="O102" s="31"/>
      <c r="P102" s="31"/>
      <c r="Q102" s="31"/>
      <c r="R102" s="31"/>
      <c r="S102" s="31"/>
      <c r="T102" s="31"/>
      <c r="U102" s="32"/>
      <c r="V102" s="20"/>
      <c r="W102" s="30"/>
      <c r="X102" s="30"/>
      <c r="Y102" s="33"/>
      <c r="Z102" s="33"/>
      <c r="AA102" s="33"/>
      <c r="AB102" s="33"/>
      <c r="AC102" s="33"/>
      <c r="AD102" s="33"/>
      <c r="AE102" s="33"/>
      <c r="AF102" s="32"/>
    </row>
    <row r="103" spans="1:32" x14ac:dyDescent="0.35">
      <c r="A103" s="103" t="s">
        <v>154</v>
      </c>
      <c r="B103" s="26" t="s">
        <v>152</v>
      </c>
      <c r="C103" s="27">
        <v>8374493.96</v>
      </c>
      <c r="D103" s="27">
        <v>7928375.5800000001</v>
      </c>
      <c r="E103" s="27">
        <v>8256080.9100000001</v>
      </c>
      <c r="F103" s="27">
        <v>8604532.5800000001</v>
      </c>
      <c r="G103" s="27">
        <v>9204571.3599999994</v>
      </c>
      <c r="H103" s="27">
        <v>8196690.5099999998</v>
      </c>
      <c r="I103" s="27">
        <v>50564744.899999999</v>
      </c>
      <c r="J103" s="28">
        <v>0.70967763750000001</v>
      </c>
      <c r="K103" s="19"/>
      <c r="L103" s="103" t="s">
        <v>154</v>
      </c>
      <c r="M103" s="26" t="s">
        <v>152</v>
      </c>
      <c r="N103" s="27">
        <v>7236193.0800000001</v>
      </c>
      <c r="O103" s="27">
        <v>6875636.6299999999</v>
      </c>
      <c r="P103" s="27">
        <v>7127919.1900000004</v>
      </c>
      <c r="Q103" s="27">
        <v>7426892.6399999997</v>
      </c>
      <c r="R103" s="27">
        <v>7925568.5</v>
      </c>
      <c r="S103" s="27">
        <v>7075824.6799999997</v>
      </c>
      <c r="T103" s="27">
        <v>43668034.719999999</v>
      </c>
      <c r="U103" s="28">
        <v>0.70067495010000003</v>
      </c>
      <c r="V103" s="20"/>
      <c r="W103" s="103" t="s">
        <v>154</v>
      </c>
      <c r="X103" s="26" t="s">
        <v>152</v>
      </c>
      <c r="Y103" s="29">
        <v>8382</v>
      </c>
      <c r="Z103" s="29">
        <v>7603</v>
      </c>
      <c r="AA103" s="29">
        <v>8201</v>
      </c>
      <c r="AB103" s="29">
        <v>8686</v>
      </c>
      <c r="AC103" s="29">
        <v>9247</v>
      </c>
      <c r="AD103" s="29">
        <v>8149</v>
      </c>
      <c r="AE103" s="29">
        <v>50268</v>
      </c>
      <c r="AF103" s="28">
        <v>0.43659672040000003</v>
      </c>
    </row>
    <row r="104" spans="1:32" x14ac:dyDescent="0.35">
      <c r="A104" s="103"/>
      <c r="B104" s="26" t="s">
        <v>153</v>
      </c>
      <c r="C104" s="27">
        <v>4203780.79</v>
      </c>
      <c r="D104" s="27">
        <v>3771646.93</v>
      </c>
      <c r="E104" s="27">
        <v>3700122.12</v>
      </c>
      <c r="F104" s="27">
        <v>4049868.03</v>
      </c>
      <c r="G104" s="27">
        <v>4286993.1500000004</v>
      </c>
      <c r="H104" s="27">
        <v>3847031.53</v>
      </c>
      <c r="I104" s="27">
        <v>23859442.550000001</v>
      </c>
      <c r="J104" s="28">
        <v>0.82017879019999995</v>
      </c>
      <c r="K104" s="19"/>
      <c r="L104" s="103"/>
      <c r="M104" s="26" t="s">
        <v>153</v>
      </c>
      <c r="N104" s="27">
        <v>3342949.39</v>
      </c>
      <c r="O104" s="27">
        <v>3038909.64</v>
      </c>
      <c r="P104" s="27">
        <v>3055889.26</v>
      </c>
      <c r="Q104" s="27">
        <v>3249618.92</v>
      </c>
      <c r="R104" s="27">
        <v>3490125.51</v>
      </c>
      <c r="S104" s="27">
        <v>3077177.65</v>
      </c>
      <c r="T104" s="27">
        <v>19254670.369999997</v>
      </c>
      <c r="U104" s="28">
        <v>0.84431555690000004</v>
      </c>
      <c r="V104" s="20"/>
      <c r="W104" s="103"/>
      <c r="X104" s="26" t="s">
        <v>153</v>
      </c>
      <c r="Y104" s="29">
        <v>15000</v>
      </c>
      <c r="Z104" s="29">
        <v>13499</v>
      </c>
      <c r="AA104" s="29">
        <v>13970</v>
      </c>
      <c r="AB104" s="29">
        <v>15005</v>
      </c>
      <c r="AC104" s="29">
        <v>15860</v>
      </c>
      <c r="AD104" s="29">
        <v>13989</v>
      </c>
      <c r="AE104" s="29">
        <v>87323</v>
      </c>
      <c r="AF104" s="28">
        <v>0.79312778530000005</v>
      </c>
    </row>
    <row r="105" spans="1:32" ht="4.5" customHeight="1" x14ac:dyDescent="0.35">
      <c r="A105" s="30"/>
      <c r="B105" s="30"/>
      <c r="C105" s="31"/>
      <c r="D105" s="31"/>
      <c r="E105" s="31"/>
      <c r="F105" s="31"/>
      <c r="G105" s="31"/>
      <c r="H105" s="31"/>
      <c r="I105" s="31"/>
      <c r="J105" s="31"/>
      <c r="K105" s="19"/>
      <c r="L105" s="30"/>
      <c r="M105" s="30"/>
      <c r="N105" s="31"/>
      <c r="O105" s="31"/>
      <c r="P105" s="31"/>
      <c r="Q105" s="31"/>
      <c r="R105" s="31"/>
      <c r="S105" s="31"/>
      <c r="T105" s="31"/>
      <c r="U105" s="31"/>
      <c r="V105" s="20"/>
      <c r="W105" s="30"/>
      <c r="X105" s="30"/>
      <c r="Y105" s="33"/>
      <c r="Z105" s="33"/>
      <c r="AA105" s="33"/>
      <c r="AB105" s="33"/>
      <c r="AC105" s="33"/>
      <c r="AD105" s="33"/>
      <c r="AE105" s="33"/>
      <c r="AF105" s="33"/>
    </row>
    <row r="106" spans="1:32" ht="31" x14ac:dyDescent="0.35">
      <c r="A106" s="35" t="s">
        <v>155</v>
      </c>
      <c r="B106" s="35"/>
      <c r="C106" s="36">
        <v>7242129.9400000004</v>
      </c>
      <c r="D106" s="36">
        <v>7157855.9400000004</v>
      </c>
      <c r="E106" s="36">
        <v>6066011.6200000001</v>
      </c>
      <c r="F106" s="36">
        <v>6138711.7999999998</v>
      </c>
      <c r="G106" s="36">
        <v>6478181.4100000001</v>
      </c>
      <c r="H106" s="36">
        <v>6445380.2300000004</v>
      </c>
      <c r="I106" s="36">
        <v>39528270.939999998</v>
      </c>
      <c r="J106" s="37">
        <v>0.90105447819999995</v>
      </c>
      <c r="K106" s="19"/>
      <c r="L106" s="35" t="s">
        <v>155</v>
      </c>
      <c r="M106" s="35"/>
      <c r="N106" s="36">
        <v>2233253.0699999998</v>
      </c>
      <c r="O106" s="36">
        <v>2086294.52</v>
      </c>
      <c r="P106" s="36">
        <v>2223526.2200000002</v>
      </c>
      <c r="Q106" s="36">
        <v>2012513.88</v>
      </c>
      <c r="R106" s="36">
        <v>2457778.12</v>
      </c>
      <c r="S106" s="36">
        <v>2229557.64</v>
      </c>
      <c r="T106" s="36">
        <v>13242923.450000003</v>
      </c>
      <c r="U106" s="37">
        <v>0.94206975640000001</v>
      </c>
      <c r="V106" s="20"/>
      <c r="W106" s="35" t="s">
        <v>155</v>
      </c>
      <c r="X106" s="35"/>
      <c r="Y106" s="38">
        <v>10708</v>
      </c>
      <c r="Z106" s="38">
        <v>9833</v>
      </c>
      <c r="AA106" s="38">
        <v>9300</v>
      </c>
      <c r="AB106" s="38">
        <v>9956</v>
      </c>
      <c r="AC106" s="38">
        <v>11117</v>
      </c>
      <c r="AD106" s="38">
        <v>10036</v>
      </c>
      <c r="AE106" s="38">
        <v>60950</v>
      </c>
      <c r="AF106" s="37">
        <v>0.92228166020000002</v>
      </c>
    </row>
    <row r="107" spans="1:32" x14ac:dyDescent="0.35">
      <c r="A107" s="35" t="s">
        <v>149</v>
      </c>
      <c r="B107" s="35"/>
      <c r="C107" s="39">
        <f>SUM(C100:C106)</f>
        <v>29232575.379999999</v>
      </c>
      <c r="D107" s="39">
        <f t="shared" ref="D107:I107" si="24">SUM(D100:D106)</f>
        <v>27026159.250000004</v>
      </c>
      <c r="E107" s="39">
        <f t="shared" si="24"/>
        <v>25727520.830000002</v>
      </c>
      <c r="F107" s="39">
        <f t="shared" si="24"/>
        <v>27211113.420000002</v>
      </c>
      <c r="G107" s="39">
        <f t="shared" si="24"/>
        <v>30233760.150000002</v>
      </c>
      <c r="H107" s="39">
        <f t="shared" si="24"/>
        <v>25518641.91</v>
      </c>
      <c r="I107" s="39">
        <f t="shared" si="24"/>
        <v>164949770.94</v>
      </c>
      <c r="J107" s="40">
        <f>SUMPRODUCT(I99:I106,J99:J106)/SUM(I99:I106)</f>
        <v>0.64925919454954206</v>
      </c>
      <c r="K107" s="19"/>
      <c r="L107" s="35" t="s">
        <v>149</v>
      </c>
      <c r="M107" s="35"/>
      <c r="N107" s="39">
        <f>SUM(N100:N106)</f>
        <v>19818137.109999999</v>
      </c>
      <c r="O107" s="39">
        <f t="shared" ref="O107:T107" si="25">SUM(O100:O106)</f>
        <v>18049617.02</v>
      </c>
      <c r="P107" s="39">
        <f t="shared" si="25"/>
        <v>17748296.620000001</v>
      </c>
      <c r="Q107" s="39">
        <f t="shared" si="25"/>
        <v>18652462.52</v>
      </c>
      <c r="R107" s="39">
        <f t="shared" si="25"/>
        <v>20379287.52</v>
      </c>
      <c r="S107" s="39">
        <f t="shared" si="25"/>
        <v>17401327.52</v>
      </c>
      <c r="T107" s="39">
        <f t="shared" si="25"/>
        <v>112049128.30999999</v>
      </c>
      <c r="U107" s="40">
        <f>SUMPRODUCT(T99:T106,U99:U106)/SUM(T99:T106)</f>
        <v>0.61983071128142564</v>
      </c>
      <c r="V107" s="20"/>
      <c r="W107" s="35" t="s">
        <v>149</v>
      </c>
      <c r="X107" s="35"/>
      <c r="Y107" s="41">
        <f t="shared" ref="Y107:AD107" si="26">SUM(Y100:Y106)</f>
        <v>36950</v>
      </c>
      <c r="Z107" s="41">
        <f t="shared" si="26"/>
        <v>33928</v>
      </c>
      <c r="AA107" s="41">
        <f t="shared" si="26"/>
        <v>33646</v>
      </c>
      <c r="AB107" s="41">
        <f t="shared" si="26"/>
        <v>36267</v>
      </c>
      <c r="AC107" s="41">
        <f t="shared" si="26"/>
        <v>39272</v>
      </c>
      <c r="AD107" s="41">
        <f t="shared" si="26"/>
        <v>34333</v>
      </c>
      <c r="AE107" s="41">
        <f>SUM(Y107:AD107)</f>
        <v>214396</v>
      </c>
      <c r="AF107" s="40">
        <f>SUMPRODUCT(AE99:AE106,AF99:AF106)/SUM(AE99:AE106)</f>
        <v>0.71312283498992668</v>
      </c>
    </row>
    <row r="108" spans="1:32" s="18" customFormat="1" ht="18.5" x14ac:dyDescent="0.45">
      <c r="A108" s="106">
        <v>2019</v>
      </c>
      <c r="B108" s="106"/>
      <c r="C108" s="106"/>
      <c r="D108" s="106"/>
      <c r="E108" s="106"/>
      <c r="F108" s="106"/>
      <c r="G108" s="106"/>
      <c r="H108" s="106"/>
      <c r="I108" s="106"/>
      <c r="J108" s="106"/>
      <c r="K108" s="67"/>
      <c r="L108" s="106">
        <v>2019</v>
      </c>
      <c r="M108" s="106"/>
      <c r="N108" s="106"/>
      <c r="O108" s="106"/>
      <c r="P108" s="106"/>
      <c r="Q108" s="106"/>
      <c r="R108" s="106"/>
      <c r="S108" s="106"/>
      <c r="T108" s="106"/>
      <c r="U108" s="106"/>
      <c r="V108" s="67"/>
      <c r="W108" s="106">
        <v>2019</v>
      </c>
      <c r="X108" s="106"/>
      <c r="Y108" s="106"/>
      <c r="Z108" s="106"/>
      <c r="AA108" s="106"/>
      <c r="AB108" s="106"/>
      <c r="AC108" s="106"/>
      <c r="AD108" s="106"/>
      <c r="AE108" s="106"/>
      <c r="AF108" s="106"/>
    </row>
    <row r="109" spans="1:32" x14ac:dyDescent="0.35">
      <c r="A109" s="23"/>
      <c r="B109" s="23"/>
      <c r="C109" s="21" t="s">
        <v>143</v>
      </c>
      <c r="D109" s="21" t="s">
        <v>144</v>
      </c>
      <c r="E109" s="21" t="s">
        <v>145</v>
      </c>
      <c r="F109" s="21" t="s">
        <v>146</v>
      </c>
      <c r="G109" s="21" t="s">
        <v>147</v>
      </c>
      <c r="H109" s="21" t="s">
        <v>148</v>
      </c>
      <c r="I109" s="21" t="s">
        <v>149</v>
      </c>
      <c r="J109" s="21" t="s">
        <v>150</v>
      </c>
      <c r="K109" s="22"/>
      <c r="L109" s="23"/>
      <c r="M109" s="23"/>
      <c r="N109" s="21" t="s">
        <v>143</v>
      </c>
      <c r="O109" s="21" t="s">
        <v>144</v>
      </c>
      <c r="P109" s="21" t="s">
        <v>145</v>
      </c>
      <c r="Q109" s="21" t="s">
        <v>146</v>
      </c>
      <c r="R109" s="21" t="s">
        <v>147</v>
      </c>
      <c r="S109" s="21" t="s">
        <v>148</v>
      </c>
      <c r="T109" s="21" t="s">
        <v>149</v>
      </c>
      <c r="U109" s="21" t="s">
        <v>150</v>
      </c>
      <c r="V109" s="24"/>
      <c r="W109" s="23"/>
      <c r="X109" s="23"/>
      <c r="Y109" s="21" t="s">
        <v>143</v>
      </c>
      <c r="Z109" s="21" t="s">
        <v>144</v>
      </c>
      <c r="AA109" s="21" t="s">
        <v>145</v>
      </c>
      <c r="AB109" s="21" t="s">
        <v>146</v>
      </c>
      <c r="AC109" s="21" t="s">
        <v>147</v>
      </c>
      <c r="AD109" s="21" t="s">
        <v>148</v>
      </c>
      <c r="AE109" s="21" t="s">
        <v>149</v>
      </c>
      <c r="AF109" s="21" t="s">
        <v>150</v>
      </c>
    </row>
    <row r="110" spans="1:32" x14ac:dyDescent="0.35">
      <c r="A110" s="103" t="s">
        <v>151</v>
      </c>
      <c r="B110" s="26" t="s">
        <v>152</v>
      </c>
      <c r="C110" s="27">
        <v>7386608.8499999996</v>
      </c>
      <c r="D110" s="27">
        <v>6533651.2599999998</v>
      </c>
      <c r="E110" s="27">
        <v>5353460.9000000004</v>
      </c>
      <c r="F110" s="27">
        <v>6824251.5800000001</v>
      </c>
      <c r="G110" s="27">
        <v>7640395.0999999996</v>
      </c>
      <c r="H110" s="27">
        <v>5813512.7300000004</v>
      </c>
      <c r="I110" s="27">
        <v>39551880.420000002</v>
      </c>
      <c r="J110" s="28">
        <v>0.27440898200000002</v>
      </c>
      <c r="K110" s="19"/>
      <c r="L110" s="103" t="s">
        <v>151</v>
      </c>
      <c r="M110" s="26" t="s">
        <v>152</v>
      </c>
      <c r="N110" s="27">
        <v>5450479.5499999998</v>
      </c>
      <c r="O110" s="27">
        <v>5497850.7400000002</v>
      </c>
      <c r="P110" s="27">
        <v>4366596.13</v>
      </c>
      <c r="Q110" s="27">
        <v>4972551.3099999996</v>
      </c>
      <c r="R110" s="27">
        <v>5182794.1900000004</v>
      </c>
      <c r="S110" s="27">
        <v>4281210.47</v>
      </c>
      <c r="T110" s="27">
        <v>29751482.390000001</v>
      </c>
      <c r="U110" s="28">
        <v>0.25111471810000002</v>
      </c>
      <c r="V110" s="20"/>
      <c r="W110" s="103" t="s">
        <v>151</v>
      </c>
      <c r="X110" s="26" t="s">
        <v>152</v>
      </c>
      <c r="Y110" s="29">
        <v>390</v>
      </c>
      <c r="Z110" s="29">
        <v>371</v>
      </c>
      <c r="AA110" s="29">
        <v>310</v>
      </c>
      <c r="AB110" s="29">
        <v>378</v>
      </c>
      <c r="AC110" s="29">
        <v>347</v>
      </c>
      <c r="AD110" s="29">
        <v>314</v>
      </c>
      <c r="AE110" s="29">
        <v>2110</v>
      </c>
      <c r="AF110" s="28">
        <v>0.29115496070000002</v>
      </c>
    </row>
    <row r="111" spans="1:32" x14ac:dyDescent="0.35">
      <c r="A111" s="103"/>
      <c r="B111" s="26" t="s">
        <v>153</v>
      </c>
      <c r="C111" s="27">
        <v>1814536.25</v>
      </c>
      <c r="D111" s="27">
        <v>1467588.13</v>
      </c>
      <c r="E111" s="27">
        <v>1332588.02</v>
      </c>
      <c r="F111" s="27">
        <v>1593705.98</v>
      </c>
      <c r="G111" s="27">
        <v>1546215.45</v>
      </c>
      <c r="H111" s="27">
        <v>1276093.72</v>
      </c>
      <c r="I111" s="27">
        <v>9030727.5500000007</v>
      </c>
      <c r="J111" s="28">
        <v>0.3847513803</v>
      </c>
      <c r="K111" s="19"/>
      <c r="L111" s="103"/>
      <c r="M111" s="26" t="s">
        <v>153</v>
      </c>
      <c r="N111" s="27">
        <v>768225.15</v>
      </c>
      <c r="O111" s="27">
        <v>680905.47</v>
      </c>
      <c r="P111" s="27">
        <v>614974.46</v>
      </c>
      <c r="Q111" s="27">
        <v>666752.07999999996</v>
      </c>
      <c r="R111" s="27">
        <v>642064.06999999995</v>
      </c>
      <c r="S111" s="27">
        <v>594352.01</v>
      </c>
      <c r="T111" s="27">
        <v>3967273.24</v>
      </c>
      <c r="U111" s="28">
        <v>0.3295289408</v>
      </c>
      <c r="V111" s="20"/>
      <c r="W111" s="103"/>
      <c r="X111" s="26" t="s">
        <v>153</v>
      </c>
      <c r="Y111" s="29">
        <v>2370</v>
      </c>
      <c r="Z111" s="29">
        <v>2292</v>
      </c>
      <c r="AA111" s="29">
        <v>1970</v>
      </c>
      <c r="AB111" s="29">
        <v>2054</v>
      </c>
      <c r="AC111" s="29">
        <v>2262</v>
      </c>
      <c r="AD111" s="29">
        <v>2111</v>
      </c>
      <c r="AE111" s="29">
        <v>13059</v>
      </c>
      <c r="AF111" s="28">
        <v>0.33531903969999999</v>
      </c>
    </row>
    <row r="112" spans="1:32" ht="4.5" customHeight="1" x14ac:dyDescent="0.35">
      <c r="A112" s="30"/>
      <c r="B112" s="30"/>
      <c r="C112" s="31"/>
      <c r="D112" s="31"/>
      <c r="E112" s="31"/>
      <c r="F112" s="31"/>
      <c r="G112" s="31"/>
      <c r="H112" s="31"/>
      <c r="I112" s="31"/>
      <c r="J112" s="32"/>
      <c r="K112" s="19"/>
      <c r="L112" s="30"/>
      <c r="M112" s="30"/>
      <c r="N112" s="31"/>
      <c r="O112" s="31"/>
      <c r="P112" s="31"/>
      <c r="Q112" s="31"/>
      <c r="R112" s="31"/>
      <c r="S112" s="31"/>
      <c r="T112" s="31"/>
      <c r="U112" s="32"/>
      <c r="V112" s="20"/>
      <c r="W112" s="30"/>
      <c r="X112" s="30"/>
      <c r="Y112" s="33"/>
      <c r="Z112" s="33"/>
      <c r="AA112" s="33"/>
      <c r="AB112" s="33"/>
      <c r="AC112" s="33"/>
      <c r="AD112" s="33"/>
      <c r="AE112" s="33"/>
      <c r="AF112" s="32"/>
    </row>
    <row r="113" spans="1:32" x14ac:dyDescent="0.35">
      <c r="A113" s="103" t="s">
        <v>154</v>
      </c>
      <c r="B113" s="26" t="s">
        <v>152</v>
      </c>
      <c r="C113" s="27">
        <v>10284617.42</v>
      </c>
      <c r="D113" s="27">
        <v>9601097.2300000004</v>
      </c>
      <c r="E113" s="27">
        <v>8769285.9800000004</v>
      </c>
      <c r="F113" s="27">
        <v>10670744.640000001</v>
      </c>
      <c r="G113" s="27">
        <v>9705930.0999999996</v>
      </c>
      <c r="H113" s="27">
        <v>8954552.5099999998</v>
      </c>
      <c r="I113" s="27">
        <v>57986227.880000003</v>
      </c>
      <c r="J113" s="28">
        <v>0.72653264129999995</v>
      </c>
      <c r="K113" s="19"/>
      <c r="L113" s="103" t="s">
        <v>154</v>
      </c>
      <c r="M113" s="26" t="s">
        <v>152</v>
      </c>
      <c r="N113" s="27">
        <v>9040397.3200000003</v>
      </c>
      <c r="O113" s="27">
        <v>8436486.2100000009</v>
      </c>
      <c r="P113" s="27">
        <v>7714838.9299999997</v>
      </c>
      <c r="Q113" s="27">
        <v>9382911.0500000007</v>
      </c>
      <c r="R113" s="27">
        <v>8486679.25</v>
      </c>
      <c r="S113" s="27">
        <v>7808972.04</v>
      </c>
      <c r="T113" s="27">
        <v>50870284.799999997</v>
      </c>
      <c r="U113" s="28">
        <v>0.71960126859999995</v>
      </c>
      <c r="V113" s="20"/>
      <c r="W113" s="103" t="s">
        <v>154</v>
      </c>
      <c r="X113" s="26" t="s">
        <v>152</v>
      </c>
      <c r="Y113" s="29">
        <v>9171</v>
      </c>
      <c r="Z113" s="29">
        <v>8673</v>
      </c>
      <c r="AA113" s="29">
        <v>7990</v>
      </c>
      <c r="AB113" s="29">
        <v>9819</v>
      </c>
      <c r="AC113" s="29">
        <v>9253</v>
      </c>
      <c r="AD113" s="29">
        <v>8691</v>
      </c>
      <c r="AE113" s="29">
        <v>53597</v>
      </c>
      <c r="AF113" s="28">
        <v>0.4416801266</v>
      </c>
    </row>
    <row r="114" spans="1:32" x14ac:dyDescent="0.35">
      <c r="A114" s="103"/>
      <c r="B114" s="26" t="s">
        <v>153</v>
      </c>
      <c r="C114" s="27">
        <v>4459488.46</v>
      </c>
      <c r="D114" s="27">
        <v>4233001.78</v>
      </c>
      <c r="E114" s="27">
        <v>3688617.06</v>
      </c>
      <c r="F114" s="27">
        <v>4536867.9000000004</v>
      </c>
      <c r="G114" s="27">
        <v>4202602.97</v>
      </c>
      <c r="H114" s="27">
        <v>3928090.69</v>
      </c>
      <c r="I114" s="27">
        <v>25048668.860000003</v>
      </c>
      <c r="J114" s="28">
        <v>0.83047209789999998</v>
      </c>
      <c r="K114" s="19"/>
      <c r="L114" s="103"/>
      <c r="M114" s="26" t="s">
        <v>153</v>
      </c>
      <c r="N114" s="27">
        <v>3440395.54</v>
      </c>
      <c r="O114" s="27">
        <v>3166300.84</v>
      </c>
      <c r="P114" s="27">
        <v>2863334.22</v>
      </c>
      <c r="Q114" s="27">
        <v>3483705.05</v>
      </c>
      <c r="R114" s="27">
        <v>3373926.03</v>
      </c>
      <c r="S114" s="27">
        <v>3184633.54</v>
      </c>
      <c r="T114" s="27">
        <v>19512295.219999999</v>
      </c>
      <c r="U114" s="28">
        <v>0.84962560840000001</v>
      </c>
      <c r="V114" s="20"/>
      <c r="W114" s="103"/>
      <c r="X114" s="26" t="s">
        <v>153</v>
      </c>
      <c r="Y114" s="29">
        <v>15315</v>
      </c>
      <c r="Z114" s="29">
        <v>14504</v>
      </c>
      <c r="AA114" s="29">
        <v>13021</v>
      </c>
      <c r="AB114" s="29">
        <v>16113</v>
      </c>
      <c r="AC114" s="29">
        <v>15307</v>
      </c>
      <c r="AD114" s="29">
        <v>14118</v>
      </c>
      <c r="AE114" s="29">
        <v>88378</v>
      </c>
      <c r="AF114" s="28">
        <v>0.79833302250000004</v>
      </c>
    </row>
    <row r="115" spans="1:32" ht="3.5" customHeight="1" x14ac:dyDescent="0.35">
      <c r="A115" s="30"/>
      <c r="B115" s="30"/>
      <c r="C115" s="31"/>
      <c r="D115" s="31"/>
      <c r="E115" s="31"/>
      <c r="F115" s="31"/>
      <c r="G115" s="31"/>
      <c r="H115" s="31"/>
      <c r="I115" s="31"/>
      <c r="J115" s="31"/>
      <c r="K115" s="19"/>
      <c r="L115" s="30"/>
      <c r="M115" s="30"/>
      <c r="N115" s="31"/>
      <c r="O115" s="31"/>
      <c r="P115" s="31"/>
      <c r="Q115" s="31"/>
      <c r="R115" s="31"/>
      <c r="S115" s="31"/>
      <c r="T115" s="31"/>
      <c r="U115" s="31"/>
      <c r="V115" s="20"/>
      <c r="W115" s="30"/>
      <c r="X115" s="30"/>
      <c r="Y115" s="33"/>
      <c r="Z115" s="33"/>
      <c r="AA115" s="33"/>
      <c r="AB115" s="33"/>
      <c r="AC115" s="33"/>
      <c r="AD115" s="33"/>
      <c r="AE115" s="33"/>
      <c r="AF115" s="33"/>
    </row>
    <row r="116" spans="1:32" ht="31" x14ac:dyDescent="0.35">
      <c r="A116" s="35" t="s">
        <v>155</v>
      </c>
      <c r="B116" s="35"/>
      <c r="C116" s="36">
        <v>8187883.3700000001</v>
      </c>
      <c r="D116" s="36">
        <v>8437751.1600000001</v>
      </c>
      <c r="E116" s="36">
        <v>7987576.54</v>
      </c>
      <c r="F116" s="36">
        <v>9331264.5399999991</v>
      </c>
      <c r="G116" s="36">
        <v>10337785.9</v>
      </c>
      <c r="H116" s="36">
        <v>7884295.9900000002</v>
      </c>
      <c r="I116" s="36">
        <v>52166557.5</v>
      </c>
      <c r="J116" s="37">
        <v>0.89699280439999995</v>
      </c>
      <c r="K116" s="19"/>
      <c r="L116" s="35" t="s">
        <v>155</v>
      </c>
      <c r="M116" s="35"/>
      <c r="N116" s="36">
        <v>3731184.02</v>
      </c>
      <c r="O116" s="36">
        <v>3479648.33</v>
      </c>
      <c r="P116" s="36">
        <v>2979484.52</v>
      </c>
      <c r="Q116" s="36">
        <v>3750293.55</v>
      </c>
      <c r="R116" s="36">
        <v>4090390.42</v>
      </c>
      <c r="S116" s="36">
        <v>3119633.68</v>
      </c>
      <c r="T116" s="36">
        <v>21150634.519999996</v>
      </c>
      <c r="U116" s="37">
        <v>0.94875968789999998</v>
      </c>
      <c r="V116" s="20"/>
      <c r="W116" s="35" t="s">
        <v>155</v>
      </c>
      <c r="X116" s="35"/>
      <c r="Y116" s="38">
        <v>18815</v>
      </c>
      <c r="Z116" s="38">
        <v>16986</v>
      </c>
      <c r="AA116" s="38">
        <v>14550</v>
      </c>
      <c r="AB116" s="38">
        <v>18403</v>
      </c>
      <c r="AC116" s="38">
        <v>17721</v>
      </c>
      <c r="AD116" s="38">
        <v>14814</v>
      </c>
      <c r="AE116" s="38">
        <v>101289</v>
      </c>
      <c r="AF116" s="37">
        <v>0.9318563353</v>
      </c>
    </row>
    <row r="117" spans="1:32" ht="3.5" customHeight="1" x14ac:dyDescent="0.35">
      <c r="A117" s="44"/>
      <c r="B117" s="44"/>
      <c r="C117" s="45"/>
      <c r="D117" s="45"/>
      <c r="E117" s="45"/>
      <c r="F117" s="45"/>
      <c r="G117" s="45"/>
      <c r="H117" s="45"/>
      <c r="I117" s="45"/>
      <c r="J117" s="45"/>
      <c r="K117" s="19"/>
      <c r="L117" s="44"/>
      <c r="M117" s="44"/>
      <c r="N117" s="45"/>
      <c r="O117" s="45"/>
      <c r="P117" s="45"/>
      <c r="Q117" s="45"/>
      <c r="R117" s="45"/>
      <c r="S117" s="45"/>
      <c r="T117" s="45"/>
      <c r="U117" s="45"/>
      <c r="V117" s="20"/>
      <c r="W117" s="44"/>
      <c r="X117" s="44"/>
      <c r="Y117" s="45"/>
      <c r="Z117" s="45"/>
      <c r="AA117" s="45"/>
      <c r="AB117" s="45"/>
      <c r="AC117" s="45"/>
      <c r="AD117" s="45"/>
      <c r="AE117" s="29"/>
      <c r="AF117" s="29"/>
    </row>
    <row r="118" spans="1:32" x14ac:dyDescent="0.35">
      <c r="A118" s="35" t="s">
        <v>149</v>
      </c>
      <c r="B118" s="35"/>
      <c r="C118" s="39">
        <f>SUM(C110:C116)</f>
        <v>32133134.350000001</v>
      </c>
      <c r="D118" s="39">
        <f t="shared" ref="D118:I118" si="27">SUM(D110:D116)</f>
        <v>30273089.560000002</v>
      </c>
      <c r="E118" s="39">
        <f t="shared" si="27"/>
        <v>27131528.5</v>
      </c>
      <c r="F118" s="39">
        <f t="shared" si="27"/>
        <v>32956834.640000001</v>
      </c>
      <c r="G118" s="39">
        <f t="shared" si="27"/>
        <v>33432929.519999996</v>
      </c>
      <c r="H118" s="39">
        <f t="shared" si="27"/>
        <v>27856545.640000001</v>
      </c>
      <c r="I118" s="39">
        <f t="shared" si="27"/>
        <v>183784062.20999998</v>
      </c>
      <c r="J118" s="40">
        <f>SUMPRODUCT(I110:I117,J110:J117)/SUM(I110:I117)</f>
        <v>0.67498840338359523</v>
      </c>
      <c r="K118" s="19"/>
      <c r="L118" s="46" t="s">
        <v>149</v>
      </c>
      <c r="M118" s="26"/>
      <c r="N118" s="47">
        <f>SUM(N110:N116)</f>
        <v>22430681.579999998</v>
      </c>
      <c r="O118" s="47">
        <f t="shared" ref="O118:T118" si="28">SUM(O110:O116)</f>
        <v>21261191.590000004</v>
      </c>
      <c r="P118" s="47">
        <f t="shared" si="28"/>
        <v>18539228.260000002</v>
      </c>
      <c r="Q118" s="47">
        <f t="shared" si="28"/>
        <v>22256213.040000003</v>
      </c>
      <c r="R118" s="47">
        <f t="shared" si="28"/>
        <v>21775853.960000001</v>
      </c>
      <c r="S118" s="47">
        <f t="shared" si="28"/>
        <v>18988801.739999998</v>
      </c>
      <c r="T118" s="47">
        <f t="shared" si="28"/>
        <v>125251970.17</v>
      </c>
      <c r="U118" s="40">
        <f>SUMPRODUCT(T110:T117,U110:U117)/SUM(T110:T117)</f>
        <v>0.65491746701074438</v>
      </c>
      <c r="V118" s="20"/>
      <c r="W118" s="35" t="s">
        <v>149</v>
      </c>
      <c r="X118" s="35"/>
      <c r="Y118" s="41">
        <f t="shared" ref="Y118:AD118" si="29">SUM(Y110:Y116)</f>
        <v>46061</v>
      </c>
      <c r="Z118" s="41">
        <f t="shared" si="29"/>
        <v>42826</v>
      </c>
      <c r="AA118" s="41">
        <f t="shared" si="29"/>
        <v>37841</v>
      </c>
      <c r="AB118" s="41">
        <f t="shared" si="29"/>
        <v>46767</v>
      </c>
      <c r="AC118" s="41">
        <f t="shared" si="29"/>
        <v>44890</v>
      </c>
      <c r="AD118" s="41">
        <f t="shared" si="29"/>
        <v>40048</v>
      </c>
      <c r="AE118" s="41">
        <f>SUM(Y118:AD118)</f>
        <v>258433</v>
      </c>
      <c r="AF118" s="40">
        <f>SUMPRODUCT(AE110:AE117,AF110:AF117)/SUM(AE110:AE117)</f>
        <v>0.74916078929783048</v>
      </c>
    </row>
    <row r="119" spans="1:32" x14ac:dyDescent="0.35">
      <c r="A119" s="35"/>
      <c r="B119" s="35"/>
      <c r="C119" s="39"/>
      <c r="D119" s="39"/>
      <c r="E119" s="39"/>
      <c r="F119" s="39"/>
      <c r="G119" s="39"/>
      <c r="H119" s="39"/>
      <c r="I119" s="39"/>
      <c r="J119" s="49"/>
      <c r="K119" s="19"/>
      <c r="L119" s="46"/>
      <c r="M119" s="26"/>
      <c r="N119" s="47"/>
      <c r="O119" s="47"/>
      <c r="P119" s="47"/>
      <c r="Q119" s="47"/>
      <c r="R119" s="47"/>
      <c r="S119" s="47"/>
      <c r="T119" s="47"/>
      <c r="U119" s="49"/>
      <c r="V119" s="20"/>
      <c r="W119" s="35"/>
      <c r="X119" s="35"/>
      <c r="Y119" s="41"/>
      <c r="Z119" s="41"/>
      <c r="AA119" s="41"/>
      <c r="AB119" s="41"/>
      <c r="AC119" s="41"/>
      <c r="AD119" s="41"/>
      <c r="AE119" s="41"/>
      <c r="AF119" s="41"/>
    </row>
    <row r="120" spans="1:32" ht="18.5" x14ac:dyDescent="0.45">
      <c r="A120" s="105" t="s">
        <v>156</v>
      </c>
      <c r="B120" s="105"/>
      <c r="C120" s="105"/>
      <c r="D120" s="105"/>
      <c r="E120" s="105"/>
      <c r="F120" s="105"/>
      <c r="G120" s="105"/>
      <c r="H120" s="105"/>
      <c r="I120" s="105"/>
      <c r="J120" s="105"/>
      <c r="K120" s="17"/>
      <c r="L120" s="105" t="s">
        <v>157</v>
      </c>
      <c r="M120" s="105"/>
      <c r="N120" s="105"/>
      <c r="O120" s="105"/>
      <c r="P120" s="105"/>
      <c r="Q120" s="105"/>
      <c r="R120" s="105"/>
      <c r="S120" s="105"/>
      <c r="T120" s="105"/>
      <c r="U120" s="105"/>
      <c r="V120" s="17"/>
      <c r="W120" s="105" t="s">
        <v>158</v>
      </c>
      <c r="X120" s="105"/>
      <c r="Y120" s="105"/>
      <c r="Z120" s="105"/>
      <c r="AA120" s="105"/>
      <c r="AB120" s="105"/>
      <c r="AC120" s="105"/>
      <c r="AD120" s="105"/>
      <c r="AE120" s="105"/>
      <c r="AF120" s="105"/>
    </row>
    <row r="121" spans="1:32" ht="18.5" x14ac:dyDescent="0.45">
      <c r="A121" s="106">
        <v>2018</v>
      </c>
      <c r="B121" s="106"/>
      <c r="C121" s="106"/>
      <c r="D121" s="106"/>
      <c r="E121" s="106"/>
      <c r="F121" s="106"/>
      <c r="G121" s="106"/>
      <c r="H121" s="106"/>
      <c r="I121" s="106"/>
      <c r="J121" s="106"/>
      <c r="K121" s="67"/>
      <c r="L121" s="106">
        <v>2018</v>
      </c>
      <c r="M121" s="106"/>
      <c r="N121" s="106"/>
      <c r="O121" s="106"/>
      <c r="P121" s="106"/>
      <c r="Q121" s="106"/>
      <c r="R121" s="106"/>
      <c r="S121" s="106"/>
      <c r="T121" s="106"/>
      <c r="U121" s="106"/>
      <c r="V121" s="67"/>
      <c r="W121" s="106">
        <v>2018</v>
      </c>
      <c r="X121" s="106"/>
      <c r="Y121" s="106"/>
      <c r="Z121" s="106"/>
      <c r="AA121" s="106"/>
      <c r="AB121" s="106"/>
      <c r="AC121" s="106"/>
      <c r="AD121" s="106"/>
      <c r="AE121" s="106"/>
      <c r="AF121" s="106"/>
    </row>
    <row r="122" spans="1:32" x14ac:dyDescent="0.35">
      <c r="A122" s="23"/>
      <c r="B122" s="23"/>
      <c r="C122" s="21" t="s">
        <v>143</v>
      </c>
      <c r="D122" s="21" t="s">
        <v>144</v>
      </c>
      <c r="E122" s="21" t="s">
        <v>145</v>
      </c>
      <c r="F122" s="21" t="s">
        <v>146</v>
      </c>
      <c r="G122" s="21" t="s">
        <v>147</v>
      </c>
      <c r="H122" s="21" t="s">
        <v>148</v>
      </c>
      <c r="I122" s="21" t="s">
        <v>149</v>
      </c>
      <c r="J122" s="21" t="s">
        <v>150</v>
      </c>
      <c r="K122" s="22"/>
      <c r="L122" s="23"/>
      <c r="M122" s="23"/>
      <c r="N122" s="21" t="s">
        <v>143</v>
      </c>
      <c r="O122" s="21" t="s">
        <v>144</v>
      </c>
      <c r="P122" s="21" t="s">
        <v>145</v>
      </c>
      <c r="Q122" s="21" t="s">
        <v>146</v>
      </c>
      <c r="R122" s="21" t="s">
        <v>147</v>
      </c>
      <c r="S122" s="21" t="s">
        <v>148</v>
      </c>
      <c r="T122" s="21" t="s">
        <v>149</v>
      </c>
      <c r="U122" s="21" t="s">
        <v>150</v>
      </c>
      <c r="V122" s="24"/>
      <c r="W122" s="23"/>
      <c r="X122" s="23"/>
      <c r="Y122" s="21" t="s">
        <v>143</v>
      </c>
      <c r="Z122" s="21" t="s">
        <v>144</v>
      </c>
      <c r="AA122" s="21" t="s">
        <v>145</v>
      </c>
      <c r="AB122" s="21" t="s">
        <v>146</v>
      </c>
      <c r="AC122" s="21" t="s">
        <v>147</v>
      </c>
      <c r="AD122" s="21" t="s">
        <v>148</v>
      </c>
      <c r="AE122" s="21" t="s">
        <v>149</v>
      </c>
      <c r="AF122" s="21" t="s">
        <v>150</v>
      </c>
    </row>
    <row r="123" spans="1:32" x14ac:dyDescent="0.35">
      <c r="A123" s="103" t="s">
        <v>151</v>
      </c>
      <c r="B123" s="26" t="s">
        <v>152</v>
      </c>
      <c r="C123" s="27">
        <v>9398189.2100000009</v>
      </c>
      <c r="D123" s="27">
        <v>7930822.3499999996</v>
      </c>
      <c r="E123" s="27">
        <v>8493576.4499999993</v>
      </c>
      <c r="F123" s="27">
        <v>8791001.5399999991</v>
      </c>
      <c r="G123" s="27">
        <v>9626201.2100000009</v>
      </c>
      <c r="H123" s="27">
        <v>7031517.3799999999</v>
      </c>
      <c r="I123" s="27">
        <v>51271308.140000001</v>
      </c>
      <c r="J123" s="28">
        <v>0.36042213839999998</v>
      </c>
      <c r="K123" s="19"/>
      <c r="L123" s="103" t="s">
        <v>151</v>
      </c>
      <c r="M123" s="26" t="s">
        <v>152</v>
      </c>
      <c r="N123" s="27">
        <v>7902839.3600000003</v>
      </c>
      <c r="O123" s="27">
        <v>6591482.8099999996</v>
      </c>
      <c r="P123" s="27">
        <v>6241255.6500000004</v>
      </c>
      <c r="Q123" s="27">
        <v>6942899.6900000004</v>
      </c>
      <c r="R123" s="27">
        <v>6974795.0099999998</v>
      </c>
      <c r="S123" s="27">
        <v>5777954.79</v>
      </c>
      <c r="T123" s="27">
        <v>40431227.310000002</v>
      </c>
      <c r="U123" s="28">
        <v>0.34970177870000002</v>
      </c>
      <c r="V123" s="20"/>
      <c r="W123" s="103" t="s">
        <v>151</v>
      </c>
      <c r="X123" s="26" t="s">
        <v>152</v>
      </c>
      <c r="Y123" s="29">
        <v>532</v>
      </c>
      <c r="Z123" s="29">
        <v>458</v>
      </c>
      <c r="AA123" s="29">
        <v>455</v>
      </c>
      <c r="AB123" s="29">
        <v>479</v>
      </c>
      <c r="AC123" s="29">
        <v>489</v>
      </c>
      <c r="AD123" s="29">
        <v>403</v>
      </c>
      <c r="AE123" s="29">
        <v>2816</v>
      </c>
      <c r="AF123" s="28">
        <v>0.38224514729999998</v>
      </c>
    </row>
    <row r="124" spans="1:32" x14ac:dyDescent="0.35">
      <c r="A124" s="103"/>
      <c r="B124" s="26" t="s">
        <v>153</v>
      </c>
      <c r="C124" s="27">
        <v>2175795.11</v>
      </c>
      <c r="D124" s="27">
        <v>1811628.36</v>
      </c>
      <c r="E124" s="27">
        <v>1654386.04</v>
      </c>
      <c r="F124" s="27">
        <v>1827154.59</v>
      </c>
      <c r="G124" s="27">
        <v>2159650.5299999998</v>
      </c>
      <c r="H124" s="27">
        <v>1645401.43</v>
      </c>
      <c r="I124" s="27">
        <v>11274016.059999999</v>
      </c>
      <c r="J124" s="28">
        <v>0.49481706120000002</v>
      </c>
      <c r="K124" s="19"/>
      <c r="L124" s="103"/>
      <c r="M124" s="26" t="s">
        <v>153</v>
      </c>
      <c r="N124" s="27">
        <v>941309.02</v>
      </c>
      <c r="O124" s="27">
        <v>848113.08</v>
      </c>
      <c r="P124" s="27">
        <v>706174.71</v>
      </c>
      <c r="Q124" s="27">
        <v>777941.59</v>
      </c>
      <c r="R124" s="27">
        <v>846839.8</v>
      </c>
      <c r="S124" s="27">
        <v>653889.64</v>
      </c>
      <c r="T124" s="27">
        <v>4774267.84</v>
      </c>
      <c r="U124" s="28">
        <v>0.40130544489999997</v>
      </c>
      <c r="V124" s="20"/>
      <c r="W124" s="103"/>
      <c r="X124" s="26" t="s">
        <v>153</v>
      </c>
      <c r="Y124" s="29">
        <v>2984</v>
      </c>
      <c r="Z124" s="29">
        <v>2945</v>
      </c>
      <c r="AA124" s="29">
        <v>2228</v>
      </c>
      <c r="AB124" s="29">
        <v>2649</v>
      </c>
      <c r="AC124" s="29">
        <v>2967</v>
      </c>
      <c r="AD124" s="29">
        <v>2261</v>
      </c>
      <c r="AE124" s="29">
        <v>16034</v>
      </c>
      <c r="AF124" s="28">
        <v>0.4155164824</v>
      </c>
    </row>
    <row r="125" spans="1:32" ht="4.5" customHeight="1" x14ac:dyDescent="0.35">
      <c r="A125" s="30"/>
      <c r="B125" s="30"/>
      <c r="C125" s="31"/>
      <c r="D125" s="31"/>
      <c r="E125" s="31"/>
      <c r="F125" s="31"/>
      <c r="G125" s="31"/>
      <c r="H125" s="31"/>
      <c r="I125" s="31"/>
      <c r="J125" s="32"/>
      <c r="K125" s="19"/>
      <c r="L125" s="30"/>
      <c r="M125" s="30"/>
      <c r="N125" s="31"/>
      <c r="O125" s="31"/>
      <c r="P125" s="31"/>
      <c r="Q125" s="31"/>
      <c r="R125" s="31"/>
      <c r="S125" s="31"/>
      <c r="T125" s="31"/>
      <c r="U125" s="32"/>
      <c r="V125" s="20"/>
      <c r="W125" s="30"/>
      <c r="X125" s="30"/>
      <c r="Y125" s="33"/>
      <c r="Z125" s="33"/>
      <c r="AA125" s="33"/>
      <c r="AB125" s="33"/>
      <c r="AC125" s="33"/>
      <c r="AD125" s="33"/>
      <c r="AE125" s="33"/>
      <c r="AF125" s="32"/>
    </row>
    <row r="126" spans="1:32" x14ac:dyDescent="0.35">
      <c r="A126" s="103" t="s">
        <v>154</v>
      </c>
      <c r="B126" s="26" t="s">
        <v>152</v>
      </c>
      <c r="C126" s="27">
        <v>8809735.7300000004</v>
      </c>
      <c r="D126" s="27">
        <v>8336269.71</v>
      </c>
      <c r="E126" s="27">
        <v>8699499.9700000007</v>
      </c>
      <c r="F126" s="27">
        <v>9074145.5199999996</v>
      </c>
      <c r="G126" s="27">
        <v>9750236.6199999992</v>
      </c>
      <c r="H126" s="27">
        <v>8672277.8699999992</v>
      </c>
      <c r="I126" s="27">
        <v>53342165.420000002</v>
      </c>
      <c r="J126" s="28">
        <v>0.74865881369999998</v>
      </c>
      <c r="K126" s="19"/>
      <c r="L126" s="103" t="s">
        <v>154</v>
      </c>
      <c r="M126" s="26" t="s">
        <v>152</v>
      </c>
      <c r="N126" s="27">
        <v>7623539.6399999997</v>
      </c>
      <c r="O126" s="27">
        <v>7232480.3600000003</v>
      </c>
      <c r="P126" s="27">
        <v>7522614.4199999999</v>
      </c>
      <c r="Q126" s="27">
        <v>7844253.4800000004</v>
      </c>
      <c r="R126" s="27">
        <v>8409691.2899999991</v>
      </c>
      <c r="S126" s="27">
        <v>7495121.1500000004</v>
      </c>
      <c r="T126" s="27">
        <v>46127700.340000004</v>
      </c>
      <c r="U126" s="28">
        <v>0.7401414865</v>
      </c>
      <c r="V126" s="20"/>
      <c r="W126" s="103" t="s">
        <v>154</v>
      </c>
      <c r="X126" s="26" t="s">
        <v>152</v>
      </c>
      <c r="Y126" s="29">
        <v>8847</v>
      </c>
      <c r="Z126" s="29">
        <v>8017</v>
      </c>
      <c r="AA126" s="29">
        <v>8669</v>
      </c>
      <c r="AB126" s="29">
        <v>9146</v>
      </c>
      <c r="AC126" s="29">
        <v>9747</v>
      </c>
      <c r="AD126" s="29">
        <v>8559</v>
      </c>
      <c r="AE126" s="29">
        <v>52985</v>
      </c>
      <c r="AF126" s="28">
        <v>0.46019489990000001</v>
      </c>
    </row>
    <row r="127" spans="1:32" x14ac:dyDescent="0.35">
      <c r="A127" s="103"/>
      <c r="B127" s="26" t="s">
        <v>153</v>
      </c>
      <c r="C127" s="27">
        <v>4429058.45</v>
      </c>
      <c r="D127" s="27">
        <v>3968950.29</v>
      </c>
      <c r="E127" s="27">
        <v>3923382.99</v>
      </c>
      <c r="F127" s="27">
        <v>4291831.45</v>
      </c>
      <c r="G127" s="27">
        <v>4542499.8499999996</v>
      </c>
      <c r="H127" s="27">
        <v>4066566.45</v>
      </c>
      <c r="I127" s="27">
        <v>25222289.48</v>
      </c>
      <c r="J127" s="28">
        <v>0.84796729650000002</v>
      </c>
      <c r="K127" s="19"/>
      <c r="L127" s="103"/>
      <c r="M127" s="26" t="s">
        <v>153</v>
      </c>
      <c r="N127" s="27">
        <v>3477165.1</v>
      </c>
      <c r="O127" s="27">
        <v>3164999.5</v>
      </c>
      <c r="P127" s="27">
        <v>3195208.91</v>
      </c>
      <c r="Q127" s="27">
        <v>3375231.07</v>
      </c>
      <c r="R127" s="27">
        <v>3652170.69</v>
      </c>
      <c r="S127" s="27">
        <v>3227498.41</v>
      </c>
      <c r="T127" s="27">
        <v>20092273.68</v>
      </c>
      <c r="U127" s="28">
        <v>0.86728659969999999</v>
      </c>
      <c r="V127" s="20"/>
      <c r="W127" s="103"/>
      <c r="X127" s="26" t="s">
        <v>153</v>
      </c>
      <c r="Y127" s="29">
        <v>15873</v>
      </c>
      <c r="Z127" s="29">
        <v>14275</v>
      </c>
      <c r="AA127" s="29">
        <v>14789</v>
      </c>
      <c r="AB127" s="29">
        <v>15887</v>
      </c>
      <c r="AC127" s="29">
        <v>16806</v>
      </c>
      <c r="AD127" s="29">
        <v>14786</v>
      </c>
      <c r="AE127" s="29">
        <v>92416</v>
      </c>
      <c r="AF127" s="28">
        <v>0.82324413699999999</v>
      </c>
    </row>
    <row r="128" spans="1:32" ht="3.5" customHeight="1" x14ac:dyDescent="0.35">
      <c r="A128" s="30"/>
      <c r="B128" s="30"/>
      <c r="C128" s="31"/>
      <c r="D128" s="31"/>
      <c r="E128" s="31"/>
      <c r="F128" s="31"/>
      <c r="G128" s="31"/>
      <c r="H128" s="31"/>
      <c r="I128" s="31"/>
      <c r="J128" s="31"/>
      <c r="K128" s="19"/>
      <c r="L128" s="30"/>
      <c r="M128" s="30"/>
      <c r="N128" s="31"/>
      <c r="O128" s="31"/>
      <c r="P128" s="31"/>
      <c r="Q128" s="31"/>
      <c r="R128" s="31"/>
      <c r="S128" s="31"/>
      <c r="T128" s="31"/>
      <c r="U128" s="31"/>
      <c r="V128" s="20"/>
      <c r="W128" s="30"/>
      <c r="X128" s="30"/>
      <c r="Y128" s="33"/>
      <c r="Z128" s="33"/>
      <c r="AA128" s="33"/>
      <c r="AB128" s="33"/>
      <c r="AC128" s="33"/>
      <c r="AD128" s="33"/>
      <c r="AE128" s="33"/>
      <c r="AF128" s="33"/>
    </row>
    <row r="129" spans="1:32" ht="31" x14ac:dyDescent="0.35">
      <c r="A129" s="35" t="s">
        <v>155</v>
      </c>
      <c r="B129" s="35"/>
      <c r="C129" s="36">
        <v>7374654.0999999996</v>
      </c>
      <c r="D129" s="36">
        <v>7332248.1200000001</v>
      </c>
      <c r="E129" s="36">
        <v>6134962.1900000004</v>
      </c>
      <c r="F129" s="36">
        <v>6251922.2300000004</v>
      </c>
      <c r="G129" s="36">
        <v>6684729.8200000003</v>
      </c>
      <c r="H129" s="36">
        <v>6603733.2999999998</v>
      </c>
      <c r="I129" s="36">
        <v>40382249.759999998</v>
      </c>
      <c r="J129" s="37">
        <v>0.91652676860000004</v>
      </c>
      <c r="K129" s="19"/>
      <c r="L129" s="35" t="s">
        <v>155</v>
      </c>
      <c r="M129" s="35"/>
      <c r="N129" s="50">
        <v>2251802.7999999998</v>
      </c>
      <c r="O129" s="50">
        <v>2124366.69</v>
      </c>
      <c r="P129" s="50">
        <v>2246736.91</v>
      </c>
      <c r="Q129" s="50">
        <v>2053681.72</v>
      </c>
      <c r="R129" s="50">
        <v>2488199.09</v>
      </c>
      <c r="S129" s="50">
        <v>2263069.2400000002</v>
      </c>
      <c r="T129" s="36">
        <v>13427856.450000001</v>
      </c>
      <c r="U129" s="37">
        <v>0.95108518669999997</v>
      </c>
      <c r="V129" s="20"/>
      <c r="W129" s="35" t="s">
        <v>155</v>
      </c>
      <c r="X129" s="35"/>
      <c r="Y129" s="38">
        <v>10891</v>
      </c>
      <c r="Z129" s="38">
        <v>10147</v>
      </c>
      <c r="AA129" s="38">
        <v>9456</v>
      </c>
      <c r="AB129" s="38">
        <v>10146</v>
      </c>
      <c r="AC129" s="38">
        <v>11426</v>
      </c>
      <c r="AD129" s="38">
        <v>10240</v>
      </c>
      <c r="AE129" s="38">
        <v>62306</v>
      </c>
      <c r="AF129" s="37">
        <v>0.93840579710000005</v>
      </c>
    </row>
    <row r="130" spans="1:32" x14ac:dyDescent="0.35">
      <c r="A130" s="35" t="s">
        <v>149</v>
      </c>
      <c r="B130" s="35"/>
      <c r="C130" s="39">
        <f t="shared" ref="C130:I130" si="30">SUM(C123:C129)</f>
        <v>32187432.600000001</v>
      </c>
      <c r="D130" s="39">
        <f t="shared" si="30"/>
        <v>29379918.829999998</v>
      </c>
      <c r="E130" s="39">
        <f t="shared" si="30"/>
        <v>28905807.640000004</v>
      </c>
      <c r="F130" s="39">
        <f t="shared" si="30"/>
        <v>30236055.329999998</v>
      </c>
      <c r="G130" s="39">
        <f t="shared" si="30"/>
        <v>32763318.030000001</v>
      </c>
      <c r="H130" s="39">
        <f t="shared" si="30"/>
        <v>28019496.43</v>
      </c>
      <c r="I130" s="39">
        <f t="shared" si="30"/>
        <v>181492028.85999998</v>
      </c>
      <c r="J130" s="40">
        <f>SUMPRODUCT(I122:I129,J122:J129)/SUM(I122:I129)</f>
        <v>0.67436604554285673</v>
      </c>
      <c r="K130" s="19"/>
      <c r="L130" s="35" t="s">
        <v>149</v>
      </c>
      <c r="M130" s="35"/>
      <c r="N130" s="51">
        <f>SUM(N123:N129)</f>
        <v>22196655.920000002</v>
      </c>
      <c r="O130" s="51">
        <f t="shared" ref="O130:T130" si="31">SUM(O123:O129)</f>
        <v>19961442.440000001</v>
      </c>
      <c r="P130" s="51">
        <f t="shared" si="31"/>
        <v>19911990.600000001</v>
      </c>
      <c r="Q130" s="51">
        <f t="shared" si="31"/>
        <v>20994007.550000001</v>
      </c>
      <c r="R130" s="51">
        <f t="shared" si="31"/>
        <v>22371695.879999999</v>
      </c>
      <c r="S130" s="51">
        <f t="shared" si="31"/>
        <v>19417533.230000004</v>
      </c>
      <c r="T130" s="51">
        <f t="shared" si="31"/>
        <v>124853325.62000002</v>
      </c>
      <c r="U130" s="40">
        <f>SUMPRODUCT(T122:T129,U122:U129)/SUM(T122:T129)</f>
        <v>0.64389659757231366</v>
      </c>
      <c r="V130" s="20"/>
      <c r="W130" s="35" t="s">
        <v>149</v>
      </c>
      <c r="X130" s="35"/>
      <c r="Y130" s="41">
        <f t="shared" ref="Y130:AD130" si="32">SUM(Y123:Y129)</f>
        <v>39127</v>
      </c>
      <c r="Z130" s="41">
        <f t="shared" si="32"/>
        <v>35842</v>
      </c>
      <c r="AA130" s="41">
        <f t="shared" si="32"/>
        <v>35597</v>
      </c>
      <c r="AB130" s="41">
        <f t="shared" si="32"/>
        <v>38307</v>
      </c>
      <c r="AC130" s="41">
        <f t="shared" si="32"/>
        <v>41435</v>
      </c>
      <c r="AD130" s="41">
        <f t="shared" si="32"/>
        <v>36249</v>
      </c>
      <c r="AE130" s="41">
        <f>SUM(Y130:AD130)</f>
        <v>226557</v>
      </c>
      <c r="AF130" s="40">
        <f>SUMPRODUCT(AE122:AE129,AF122:AF129)/SUM(AE122:AE129)</f>
        <v>0.7356712092052089</v>
      </c>
    </row>
    <row r="131" spans="1:32" s="18" customFormat="1" ht="18.5" x14ac:dyDescent="0.45">
      <c r="A131" s="106">
        <v>2019</v>
      </c>
      <c r="B131" s="106"/>
      <c r="C131" s="106"/>
      <c r="D131" s="106"/>
      <c r="E131" s="106"/>
      <c r="F131" s="106"/>
      <c r="G131" s="106"/>
      <c r="H131" s="106"/>
      <c r="I131" s="106"/>
      <c r="J131" s="106"/>
      <c r="K131" s="67"/>
      <c r="L131" s="106">
        <v>2019</v>
      </c>
      <c r="M131" s="106"/>
      <c r="N131" s="106"/>
      <c r="O131" s="106"/>
      <c r="P131" s="106"/>
      <c r="Q131" s="106"/>
      <c r="R131" s="106"/>
      <c r="S131" s="106"/>
      <c r="T131" s="106"/>
      <c r="U131" s="106"/>
      <c r="V131" s="67"/>
      <c r="W131" s="106">
        <v>2019</v>
      </c>
      <c r="X131" s="106"/>
      <c r="Y131" s="106"/>
      <c r="Z131" s="106"/>
      <c r="AA131" s="106"/>
      <c r="AB131" s="106"/>
      <c r="AC131" s="106"/>
      <c r="AD131" s="106"/>
      <c r="AE131" s="106"/>
      <c r="AF131" s="106"/>
    </row>
    <row r="132" spans="1:32" x14ac:dyDescent="0.35">
      <c r="A132" s="23"/>
      <c r="B132" s="23"/>
      <c r="C132" s="21" t="s">
        <v>143</v>
      </c>
      <c r="D132" s="21" t="s">
        <v>144</v>
      </c>
      <c r="E132" s="21" t="s">
        <v>145</v>
      </c>
      <c r="F132" s="21" t="s">
        <v>146</v>
      </c>
      <c r="G132" s="21" t="s">
        <v>147</v>
      </c>
      <c r="H132" s="21" t="s">
        <v>148</v>
      </c>
      <c r="I132" s="21" t="s">
        <v>149</v>
      </c>
      <c r="J132" s="21" t="s">
        <v>150</v>
      </c>
      <c r="K132" s="22"/>
      <c r="L132" s="23"/>
      <c r="M132" s="23"/>
      <c r="N132" s="21" t="s">
        <v>143</v>
      </c>
      <c r="O132" s="21" t="s">
        <v>144</v>
      </c>
      <c r="P132" s="21" t="s">
        <v>145</v>
      </c>
      <c r="Q132" s="21" t="s">
        <v>146</v>
      </c>
      <c r="R132" s="21" t="s">
        <v>147</v>
      </c>
      <c r="S132" s="21" t="s">
        <v>148</v>
      </c>
      <c r="T132" s="21" t="s">
        <v>149</v>
      </c>
      <c r="U132" s="21" t="s">
        <v>150</v>
      </c>
      <c r="V132" s="24"/>
      <c r="W132" s="23"/>
      <c r="X132" s="23"/>
      <c r="Y132" s="21" t="s">
        <v>143</v>
      </c>
      <c r="Z132" s="21" t="s">
        <v>144</v>
      </c>
      <c r="AA132" s="21" t="s">
        <v>145</v>
      </c>
      <c r="AB132" s="21" t="s">
        <v>146</v>
      </c>
      <c r="AC132" s="21" t="s">
        <v>147</v>
      </c>
      <c r="AD132" s="21" t="s">
        <v>148</v>
      </c>
      <c r="AE132" s="21" t="s">
        <v>149</v>
      </c>
      <c r="AF132" s="21" t="s">
        <v>150</v>
      </c>
    </row>
    <row r="133" spans="1:32" x14ac:dyDescent="0.35">
      <c r="A133" s="103" t="s">
        <v>151</v>
      </c>
      <c r="B133" s="26" t="s">
        <v>152</v>
      </c>
      <c r="C133" s="27">
        <v>9461709.8200000003</v>
      </c>
      <c r="D133" s="27">
        <v>8096933.3700000001</v>
      </c>
      <c r="E133" s="27">
        <v>6832489.3700000001</v>
      </c>
      <c r="F133" s="27">
        <v>8653793.4100000001</v>
      </c>
      <c r="G133" s="27">
        <v>9223777.5999999996</v>
      </c>
      <c r="H133" s="27">
        <v>7969622.1100000003</v>
      </c>
      <c r="I133" s="27">
        <v>50238325.68</v>
      </c>
      <c r="J133" s="28">
        <v>0.34855100839999997</v>
      </c>
      <c r="K133" s="19"/>
      <c r="L133" s="103" t="s">
        <v>151</v>
      </c>
      <c r="M133" s="26" t="s">
        <v>152</v>
      </c>
      <c r="N133" s="27">
        <v>7298508.29</v>
      </c>
      <c r="O133" s="27">
        <v>6874240.8700000001</v>
      </c>
      <c r="P133" s="27">
        <v>5795764.3600000003</v>
      </c>
      <c r="Q133" s="27">
        <v>6647968.2800000003</v>
      </c>
      <c r="R133" s="27">
        <v>6563733.0499999998</v>
      </c>
      <c r="S133" s="27">
        <v>6256619.4000000004</v>
      </c>
      <c r="T133" s="27">
        <v>39436834.25</v>
      </c>
      <c r="U133" s="28">
        <v>0.33286306160000001</v>
      </c>
      <c r="V133" s="20"/>
      <c r="W133" s="103" t="s">
        <v>151</v>
      </c>
      <c r="X133" s="26" t="s">
        <v>152</v>
      </c>
      <c r="Y133" s="29">
        <v>480</v>
      </c>
      <c r="Z133" s="29">
        <v>438</v>
      </c>
      <c r="AA133" s="29">
        <v>381</v>
      </c>
      <c r="AB133" s="29">
        <v>462</v>
      </c>
      <c r="AC133" s="29">
        <v>420</v>
      </c>
      <c r="AD133" s="29">
        <v>398</v>
      </c>
      <c r="AE133" s="29">
        <v>2579</v>
      </c>
      <c r="AF133" s="28">
        <v>0.35587139509999999</v>
      </c>
    </row>
    <row r="134" spans="1:32" x14ac:dyDescent="0.35">
      <c r="A134" s="103"/>
      <c r="B134" s="26" t="s">
        <v>153</v>
      </c>
      <c r="C134" s="27">
        <v>2192286.8199999998</v>
      </c>
      <c r="D134" s="27">
        <v>1730624.51</v>
      </c>
      <c r="E134" s="27">
        <v>1599161.1</v>
      </c>
      <c r="F134" s="27">
        <v>1904360.72</v>
      </c>
      <c r="G134" s="27">
        <v>1869840.25</v>
      </c>
      <c r="H134" s="27">
        <v>1700462.14</v>
      </c>
      <c r="I134" s="27">
        <v>10996735.539999999</v>
      </c>
      <c r="J134" s="28">
        <v>0.46898354959999999</v>
      </c>
      <c r="K134" s="19"/>
      <c r="L134" s="103"/>
      <c r="M134" s="26" t="s">
        <v>153</v>
      </c>
      <c r="N134" s="27">
        <v>961250.19</v>
      </c>
      <c r="O134" s="27">
        <v>800730.5</v>
      </c>
      <c r="P134" s="27">
        <v>751538.06</v>
      </c>
      <c r="Q134" s="27">
        <v>802823.5</v>
      </c>
      <c r="R134" s="27">
        <v>766443.4</v>
      </c>
      <c r="S134" s="27">
        <v>753048.53</v>
      </c>
      <c r="T134" s="27">
        <v>4835834.18</v>
      </c>
      <c r="U134" s="28">
        <v>0.4025881328</v>
      </c>
      <c r="V134" s="20"/>
      <c r="W134" s="103"/>
      <c r="X134" s="26" t="s">
        <v>153</v>
      </c>
      <c r="Y134" s="29">
        <v>2807</v>
      </c>
      <c r="Z134" s="29">
        <v>2583</v>
      </c>
      <c r="AA134" s="29">
        <v>2338</v>
      </c>
      <c r="AB134" s="29">
        <v>2479</v>
      </c>
      <c r="AC134" s="29">
        <v>2636</v>
      </c>
      <c r="AD134" s="29">
        <v>2671</v>
      </c>
      <c r="AE134" s="29">
        <v>15514</v>
      </c>
      <c r="AF134" s="28">
        <v>0.39922968289999999</v>
      </c>
    </row>
    <row r="135" spans="1:32" ht="3.5" customHeight="1" x14ac:dyDescent="0.35">
      <c r="A135" s="30"/>
      <c r="B135" s="30"/>
      <c r="C135" s="31"/>
      <c r="D135" s="31"/>
      <c r="E135" s="31"/>
      <c r="F135" s="31"/>
      <c r="G135" s="31"/>
      <c r="H135" s="31"/>
      <c r="I135" s="31"/>
      <c r="J135" s="32"/>
      <c r="K135" s="19"/>
      <c r="L135" s="30"/>
      <c r="M135" s="30"/>
      <c r="N135" s="31"/>
      <c r="O135" s="31"/>
      <c r="P135" s="31"/>
      <c r="Q135" s="31"/>
      <c r="R135" s="31"/>
      <c r="S135" s="31"/>
      <c r="T135" s="31"/>
      <c r="U135" s="32"/>
      <c r="V135" s="20"/>
      <c r="W135" s="30"/>
      <c r="X135" s="30"/>
      <c r="Y135" s="33"/>
      <c r="Z135" s="33"/>
      <c r="AA135" s="33"/>
      <c r="AB135" s="33"/>
      <c r="AC135" s="33"/>
      <c r="AD135" s="33"/>
      <c r="AE135" s="33"/>
      <c r="AF135" s="32"/>
    </row>
    <row r="136" spans="1:32" x14ac:dyDescent="0.35">
      <c r="A136" s="103" t="s">
        <v>154</v>
      </c>
      <c r="B136" s="26" t="s">
        <v>152</v>
      </c>
      <c r="C136" s="27">
        <v>10779673.300000001</v>
      </c>
      <c r="D136" s="27">
        <v>10081313.51</v>
      </c>
      <c r="E136" s="27">
        <v>9189755.8499999996</v>
      </c>
      <c r="F136" s="27">
        <v>11199451.949999999</v>
      </c>
      <c r="G136" s="27">
        <v>10191281.92</v>
      </c>
      <c r="H136" s="27">
        <v>9375208.9499999993</v>
      </c>
      <c r="I136" s="27">
        <v>60816685.479999997</v>
      </c>
      <c r="J136" s="28">
        <v>0.76199657659999998</v>
      </c>
      <c r="K136" s="19"/>
      <c r="L136" s="103" t="s">
        <v>154</v>
      </c>
      <c r="M136" s="26" t="s">
        <v>152</v>
      </c>
      <c r="N136" s="27">
        <v>9478449.5700000003</v>
      </c>
      <c r="O136" s="27">
        <v>8872663.3499999996</v>
      </c>
      <c r="P136" s="27">
        <v>8093873.9699999997</v>
      </c>
      <c r="Q136" s="27">
        <v>9857463.6500000004</v>
      </c>
      <c r="R136" s="27">
        <v>8913296.6300000008</v>
      </c>
      <c r="S136" s="27">
        <v>8178231.2800000003</v>
      </c>
      <c r="T136" s="27">
        <v>53393978.450000003</v>
      </c>
      <c r="U136" s="28">
        <v>0.75530095379999995</v>
      </c>
      <c r="V136" s="20"/>
      <c r="W136" s="103" t="s">
        <v>154</v>
      </c>
      <c r="X136" s="26" t="s">
        <v>152</v>
      </c>
      <c r="Y136" s="29">
        <v>9613</v>
      </c>
      <c r="Z136" s="29">
        <v>9068</v>
      </c>
      <c r="AA136" s="29">
        <v>8374</v>
      </c>
      <c r="AB136" s="29">
        <v>10308</v>
      </c>
      <c r="AC136" s="29">
        <v>9726</v>
      </c>
      <c r="AD136" s="29">
        <v>9112</v>
      </c>
      <c r="AE136" s="29">
        <v>56201</v>
      </c>
      <c r="AF136" s="28">
        <v>0.46313907110000002</v>
      </c>
    </row>
    <row r="137" spans="1:32" x14ac:dyDescent="0.35">
      <c r="A137" s="103"/>
      <c r="B137" s="26" t="s">
        <v>153</v>
      </c>
      <c r="C137" s="27">
        <v>4725600.7699999996</v>
      </c>
      <c r="D137" s="27">
        <v>4474427.28</v>
      </c>
      <c r="E137" s="27">
        <v>3926707.1</v>
      </c>
      <c r="F137" s="27">
        <v>4804463.84</v>
      </c>
      <c r="G137" s="27">
        <v>4458281.03</v>
      </c>
      <c r="H137" s="27">
        <v>4164795.36</v>
      </c>
      <c r="I137" s="27">
        <v>26554275.380000003</v>
      </c>
      <c r="J137" s="28">
        <v>0.85882494099999995</v>
      </c>
      <c r="K137" s="19"/>
      <c r="L137" s="103"/>
      <c r="M137" s="26" t="s">
        <v>153</v>
      </c>
      <c r="N137" s="27">
        <v>3627968.79</v>
      </c>
      <c r="O137" s="27">
        <v>3296991.39</v>
      </c>
      <c r="P137" s="27">
        <v>3002851.69</v>
      </c>
      <c r="Q137" s="27">
        <v>3654731.08</v>
      </c>
      <c r="R137" s="27">
        <v>3535369.58</v>
      </c>
      <c r="S137" s="27">
        <v>3329306.98</v>
      </c>
      <c r="T137" s="27">
        <v>20447219.510000002</v>
      </c>
      <c r="U137" s="28">
        <v>0.87229611819999997</v>
      </c>
      <c r="V137" s="20"/>
      <c r="W137" s="103"/>
      <c r="X137" s="26" t="s">
        <v>153</v>
      </c>
      <c r="Y137" s="29">
        <v>16247</v>
      </c>
      <c r="Z137" s="29">
        <v>15257</v>
      </c>
      <c r="AA137" s="29">
        <v>13785</v>
      </c>
      <c r="AB137" s="29">
        <v>17054</v>
      </c>
      <c r="AC137" s="29">
        <v>16288</v>
      </c>
      <c r="AD137" s="29">
        <v>14949</v>
      </c>
      <c r="AE137" s="29">
        <v>93580</v>
      </c>
      <c r="AF137" s="28">
        <v>0.82837396060000001</v>
      </c>
    </row>
    <row r="138" spans="1:32" ht="2.5" customHeight="1" x14ac:dyDescent="0.35">
      <c r="A138" s="30"/>
      <c r="B138" s="30"/>
      <c r="C138" s="31"/>
      <c r="D138" s="31"/>
      <c r="E138" s="31"/>
      <c r="F138" s="31"/>
      <c r="G138" s="31"/>
      <c r="H138" s="31"/>
      <c r="I138" s="31"/>
      <c r="J138" s="31"/>
      <c r="K138" s="19"/>
      <c r="L138" s="30"/>
      <c r="M138" s="30"/>
      <c r="N138" s="31"/>
      <c r="O138" s="31"/>
      <c r="P138" s="31"/>
      <c r="Q138" s="31"/>
      <c r="R138" s="31"/>
      <c r="S138" s="31"/>
      <c r="T138" s="31"/>
      <c r="U138" s="31"/>
      <c r="V138" s="20"/>
      <c r="W138" s="30"/>
      <c r="X138" s="30"/>
      <c r="Y138" s="33"/>
      <c r="Z138" s="33"/>
      <c r="AA138" s="33"/>
      <c r="AB138" s="33"/>
      <c r="AC138" s="33"/>
      <c r="AD138" s="33"/>
      <c r="AE138" s="33"/>
      <c r="AF138" s="33"/>
    </row>
    <row r="139" spans="1:32" ht="31" x14ac:dyDescent="0.35">
      <c r="A139" s="35" t="s">
        <v>155</v>
      </c>
      <c r="B139" s="35"/>
      <c r="C139" s="36">
        <v>8372030.7999999998</v>
      </c>
      <c r="D139" s="36">
        <v>8689030.2699999996</v>
      </c>
      <c r="E139" s="36">
        <v>8203167.5899999999</v>
      </c>
      <c r="F139" s="36">
        <v>9533521.9100000001</v>
      </c>
      <c r="G139" s="36">
        <v>10628425.529999999</v>
      </c>
      <c r="H139" s="36">
        <v>8059612.1799999997</v>
      </c>
      <c r="I139" s="36">
        <v>53485788.280000001</v>
      </c>
      <c r="J139" s="37">
        <v>0.91195302010000001</v>
      </c>
      <c r="K139" s="19"/>
      <c r="L139" s="35" t="s">
        <v>155</v>
      </c>
      <c r="M139" s="35"/>
      <c r="N139" s="36">
        <v>3779697.96</v>
      </c>
      <c r="O139" s="36">
        <v>3514122.33</v>
      </c>
      <c r="P139" s="36">
        <v>3010134.33</v>
      </c>
      <c r="Q139" s="36">
        <v>3803974.57</v>
      </c>
      <c r="R139" s="36">
        <v>4120763.76</v>
      </c>
      <c r="S139" s="36">
        <v>3146903.6</v>
      </c>
      <c r="T139" s="36">
        <v>21375596.550000004</v>
      </c>
      <c r="U139" s="37">
        <v>0.95679849589999999</v>
      </c>
      <c r="V139" s="20"/>
      <c r="W139" s="35" t="s">
        <v>155</v>
      </c>
      <c r="X139" s="35"/>
      <c r="Y139" s="38">
        <v>19112</v>
      </c>
      <c r="Z139" s="38">
        <v>17310</v>
      </c>
      <c r="AA139" s="38">
        <v>14919</v>
      </c>
      <c r="AB139" s="38">
        <v>18816</v>
      </c>
      <c r="AC139" s="38">
        <v>18121</v>
      </c>
      <c r="AD139" s="38">
        <v>15048</v>
      </c>
      <c r="AE139" s="38">
        <v>103326</v>
      </c>
      <c r="AF139" s="37">
        <v>0.94574316219999999</v>
      </c>
    </row>
    <row r="140" spans="1:32" ht="3.5" customHeight="1" x14ac:dyDescent="0.35">
      <c r="A140" s="44"/>
      <c r="B140" s="44"/>
      <c r="C140" s="45"/>
      <c r="D140" s="45"/>
      <c r="E140" s="45"/>
      <c r="F140" s="45"/>
      <c r="G140" s="45"/>
      <c r="H140" s="45"/>
      <c r="I140" s="45"/>
      <c r="J140" s="27"/>
      <c r="K140" s="19"/>
      <c r="L140" s="44"/>
      <c r="M140" s="44"/>
      <c r="N140" s="44"/>
      <c r="O140" s="44"/>
      <c r="P140" s="44"/>
      <c r="Q140" s="44"/>
      <c r="R140" s="44"/>
      <c r="S140" s="44"/>
      <c r="T140" s="44"/>
      <c r="U140" s="27"/>
      <c r="V140" s="20"/>
      <c r="W140" s="44"/>
      <c r="X140" s="44"/>
      <c r="Y140" s="44"/>
      <c r="Z140" s="44"/>
      <c r="AA140" s="44"/>
      <c r="AB140" s="44"/>
      <c r="AC140" s="44"/>
      <c r="AD140" s="44"/>
      <c r="AE140" s="29"/>
      <c r="AF140" s="29"/>
    </row>
    <row r="141" spans="1:32" x14ac:dyDescent="0.35">
      <c r="A141" s="35" t="s">
        <v>149</v>
      </c>
      <c r="B141" s="35"/>
      <c r="C141" s="39">
        <f>SUM(C133:C139)</f>
        <v>35531301.509999998</v>
      </c>
      <c r="D141" s="39">
        <f t="shared" ref="D141:I141" si="33">SUM(D133:D139)</f>
        <v>33072328.940000001</v>
      </c>
      <c r="E141" s="39">
        <f t="shared" si="33"/>
        <v>29751281.010000002</v>
      </c>
      <c r="F141" s="39">
        <f t="shared" si="33"/>
        <v>36095591.829999998</v>
      </c>
      <c r="G141" s="39">
        <f t="shared" si="33"/>
        <v>36371606.329999998</v>
      </c>
      <c r="H141" s="39">
        <f t="shared" si="33"/>
        <v>31269700.739999998</v>
      </c>
      <c r="I141" s="39">
        <f t="shared" si="33"/>
        <v>202091810.35999998</v>
      </c>
      <c r="J141" s="40">
        <f>SUMPRODUCT(I133:I140,J133:J140)/SUM(I133:I140)</f>
        <v>0.69568387343370053</v>
      </c>
      <c r="K141" s="19"/>
      <c r="L141" s="35" t="s">
        <v>149</v>
      </c>
      <c r="M141" s="26"/>
      <c r="N141" s="53">
        <f t="shared" ref="N141:T141" si="34">SUM(N133:N139)</f>
        <v>25145874.800000001</v>
      </c>
      <c r="O141" s="53">
        <f t="shared" si="34"/>
        <v>23358748.439999998</v>
      </c>
      <c r="P141" s="53">
        <f t="shared" si="34"/>
        <v>20654162.410000004</v>
      </c>
      <c r="Q141" s="53">
        <f t="shared" si="34"/>
        <v>24766961.079999998</v>
      </c>
      <c r="R141" s="53">
        <f t="shared" si="34"/>
        <v>23899606.420000002</v>
      </c>
      <c r="S141" s="53">
        <f t="shared" si="34"/>
        <v>21664109.790000003</v>
      </c>
      <c r="T141" s="53">
        <f t="shared" si="34"/>
        <v>139489462.94</v>
      </c>
      <c r="U141" s="40">
        <f>SUMPRODUCT(T133:T140,U133:U140)/SUM(T133:T140)</f>
        <v>0.67166798517710713</v>
      </c>
      <c r="V141" s="20"/>
      <c r="W141" s="35" t="s">
        <v>149</v>
      </c>
      <c r="X141" s="26"/>
      <c r="Y141" s="41">
        <f t="shared" ref="Y141:AD141" si="35">SUM(Y133:Y139)</f>
        <v>48259</v>
      </c>
      <c r="Z141" s="41">
        <f t="shared" si="35"/>
        <v>44656</v>
      </c>
      <c r="AA141" s="41">
        <f t="shared" si="35"/>
        <v>39797</v>
      </c>
      <c r="AB141" s="41">
        <f t="shared" si="35"/>
        <v>49119</v>
      </c>
      <c r="AC141" s="41">
        <f t="shared" si="35"/>
        <v>47191</v>
      </c>
      <c r="AD141" s="41">
        <f t="shared" si="35"/>
        <v>42178</v>
      </c>
      <c r="AE141" s="41">
        <f>SUM(Y141:AD141)</f>
        <v>271200</v>
      </c>
      <c r="AF141" s="40">
        <f>SUMPRODUCT(AE133:AE140,AF133:AF140)/SUM(AE133:AE140)</f>
        <v>0.76836067025733701</v>
      </c>
    </row>
    <row r="143" spans="1:32" ht="24" x14ac:dyDescent="0.7">
      <c r="A143" s="109" t="s">
        <v>161</v>
      </c>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row>
    <row r="144" spans="1:32" ht="18.5" x14ac:dyDescent="0.45">
      <c r="A144" s="105" t="s">
        <v>140</v>
      </c>
      <c r="B144" s="105"/>
      <c r="C144" s="105"/>
      <c r="D144" s="105"/>
      <c r="E144" s="105"/>
      <c r="F144" s="105"/>
      <c r="G144" s="105"/>
      <c r="H144" s="105"/>
      <c r="I144" s="105"/>
      <c r="J144" s="105"/>
      <c r="K144" s="17"/>
      <c r="L144" s="105" t="s">
        <v>141</v>
      </c>
      <c r="M144" s="105"/>
      <c r="N144" s="105"/>
      <c r="O144" s="105"/>
      <c r="P144" s="105"/>
      <c r="Q144" s="105"/>
      <c r="R144" s="105"/>
      <c r="S144" s="105"/>
      <c r="T144" s="105"/>
      <c r="U144" s="105"/>
      <c r="V144" s="17"/>
      <c r="W144" s="105" t="s">
        <v>142</v>
      </c>
      <c r="X144" s="105"/>
      <c r="Y144" s="105"/>
      <c r="Z144" s="105"/>
      <c r="AA144" s="105"/>
      <c r="AB144" s="105"/>
      <c r="AC144" s="105"/>
      <c r="AD144" s="105"/>
      <c r="AE144" s="105"/>
      <c r="AF144" s="105"/>
    </row>
    <row r="145" spans="1:32" ht="18.5" x14ac:dyDescent="0.45">
      <c r="A145" s="106">
        <v>2018</v>
      </c>
      <c r="B145" s="106"/>
      <c r="C145" s="106"/>
      <c r="D145" s="106"/>
      <c r="E145" s="106"/>
      <c r="F145" s="106"/>
      <c r="G145" s="106"/>
      <c r="H145" s="106"/>
      <c r="I145" s="106"/>
      <c r="J145" s="106"/>
      <c r="K145" s="67"/>
      <c r="L145" s="106">
        <v>2018</v>
      </c>
      <c r="M145" s="106"/>
      <c r="N145" s="106"/>
      <c r="O145" s="106"/>
      <c r="P145" s="106"/>
      <c r="Q145" s="106"/>
      <c r="R145" s="106"/>
      <c r="S145" s="106"/>
      <c r="T145" s="106"/>
      <c r="U145" s="106"/>
      <c r="V145" s="67"/>
      <c r="W145" s="106">
        <v>2018</v>
      </c>
      <c r="X145" s="106"/>
      <c r="Y145" s="106"/>
      <c r="Z145" s="106"/>
      <c r="AA145" s="106"/>
      <c r="AB145" s="106"/>
      <c r="AC145" s="106"/>
      <c r="AD145" s="106"/>
      <c r="AE145" s="106"/>
      <c r="AF145" s="106"/>
    </row>
    <row r="146" spans="1:32" x14ac:dyDescent="0.35">
      <c r="A146" s="107"/>
      <c r="B146" s="108"/>
      <c r="C146" s="21" t="s">
        <v>143</v>
      </c>
      <c r="D146" s="21" t="s">
        <v>144</v>
      </c>
      <c r="E146" s="21" t="s">
        <v>145</v>
      </c>
      <c r="F146" s="21" t="s">
        <v>146</v>
      </c>
      <c r="G146" s="21" t="s">
        <v>147</v>
      </c>
      <c r="H146" s="21" t="s">
        <v>148</v>
      </c>
      <c r="I146" s="21" t="s">
        <v>149</v>
      </c>
      <c r="J146" s="21" t="s">
        <v>150</v>
      </c>
      <c r="K146" s="22"/>
      <c r="L146" s="23"/>
      <c r="M146" s="23"/>
      <c r="N146" s="21" t="s">
        <v>143</v>
      </c>
      <c r="O146" s="21" t="s">
        <v>144</v>
      </c>
      <c r="P146" s="21" t="s">
        <v>145</v>
      </c>
      <c r="Q146" s="21" t="s">
        <v>146</v>
      </c>
      <c r="R146" s="21" t="s">
        <v>147</v>
      </c>
      <c r="S146" s="21" t="s">
        <v>148</v>
      </c>
      <c r="T146" s="21" t="s">
        <v>149</v>
      </c>
      <c r="U146" s="21" t="s">
        <v>150</v>
      </c>
      <c r="V146" s="24"/>
      <c r="W146" s="23"/>
      <c r="X146" s="23"/>
      <c r="Y146" s="21" t="s">
        <v>143</v>
      </c>
      <c r="Z146" s="21" t="s">
        <v>144</v>
      </c>
      <c r="AA146" s="21" t="s">
        <v>145</v>
      </c>
      <c r="AB146" s="21" t="s">
        <v>146</v>
      </c>
      <c r="AC146" s="21" t="s">
        <v>147</v>
      </c>
      <c r="AD146" s="21" t="s">
        <v>148</v>
      </c>
      <c r="AE146" s="21" t="s">
        <v>149</v>
      </c>
      <c r="AF146" s="21" t="s">
        <v>150</v>
      </c>
    </row>
    <row r="147" spans="1:32" x14ac:dyDescent="0.35">
      <c r="A147" s="103" t="s">
        <v>151</v>
      </c>
      <c r="B147" s="26" t="s">
        <v>152</v>
      </c>
      <c r="C147" s="27">
        <v>21555774.699999999</v>
      </c>
      <c r="D147" s="27">
        <v>18488697.109999999</v>
      </c>
      <c r="E147" s="27">
        <v>19167926.5</v>
      </c>
      <c r="F147" s="27">
        <v>20756085.68</v>
      </c>
      <c r="G147" s="27">
        <v>19595101.800000001</v>
      </c>
      <c r="H147" s="27">
        <v>19508386.75</v>
      </c>
      <c r="I147" s="27">
        <v>119071972.54000001</v>
      </c>
      <c r="J147" s="28">
        <v>0.30766112089999997</v>
      </c>
      <c r="K147" s="19"/>
      <c r="L147" s="103" t="s">
        <v>151</v>
      </c>
      <c r="M147" s="26" t="s">
        <v>152</v>
      </c>
      <c r="N147" s="27">
        <v>0</v>
      </c>
      <c r="O147" s="27">
        <v>0</v>
      </c>
      <c r="P147" s="27">
        <v>0</v>
      </c>
      <c r="Q147" s="27">
        <v>0</v>
      </c>
      <c r="R147" s="27">
        <v>0</v>
      </c>
      <c r="S147" s="27">
        <v>0</v>
      </c>
      <c r="T147" s="27">
        <v>0</v>
      </c>
      <c r="U147" s="28"/>
      <c r="V147" s="20"/>
      <c r="W147" s="103" t="s">
        <v>151</v>
      </c>
      <c r="X147" s="26" t="s">
        <v>152</v>
      </c>
      <c r="Y147" s="29">
        <v>1297</v>
      </c>
      <c r="Z147" s="29">
        <v>1166</v>
      </c>
      <c r="AA147" s="29">
        <v>1106</v>
      </c>
      <c r="AB147" s="29">
        <v>1241</v>
      </c>
      <c r="AC147" s="29">
        <v>1163</v>
      </c>
      <c r="AD147" s="29">
        <v>1094</v>
      </c>
      <c r="AE147" s="29">
        <v>7067</v>
      </c>
      <c r="AF147" s="28">
        <v>0.36287548139999998</v>
      </c>
    </row>
    <row r="148" spans="1:32" x14ac:dyDescent="0.35">
      <c r="A148" s="103"/>
      <c r="B148" s="26" t="s">
        <v>153</v>
      </c>
      <c r="C148" s="27">
        <v>3312659.55</v>
      </c>
      <c r="D148" s="27">
        <v>2888565.5</v>
      </c>
      <c r="E148" s="27">
        <v>2804977.27</v>
      </c>
      <c r="F148" s="27">
        <v>3143045.25</v>
      </c>
      <c r="G148" s="27">
        <v>3027550.62</v>
      </c>
      <c r="H148" s="27">
        <v>2817241.65</v>
      </c>
      <c r="I148" s="27">
        <v>17994039.84</v>
      </c>
      <c r="J148" s="28">
        <v>0.47481206040000001</v>
      </c>
      <c r="K148" s="19"/>
      <c r="L148" s="103"/>
      <c r="M148" s="26" t="s">
        <v>153</v>
      </c>
      <c r="N148" s="27">
        <v>2582968.14</v>
      </c>
      <c r="O148" s="27">
        <v>2293800.11</v>
      </c>
      <c r="P148" s="27">
        <v>2231029.39</v>
      </c>
      <c r="Q148" s="27">
        <v>2502321.21</v>
      </c>
      <c r="R148" s="27">
        <v>2410315.0699999998</v>
      </c>
      <c r="S148" s="27">
        <v>2243640.9300000002</v>
      </c>
      <c r="T148" s="27">
        <v>14264748.48</v>
      </c>
      <c r="U148" s="28">
        <v>0.4743464684</v>
      </c>
      <c r="V148" s="20"/>
      <c r="W148" s="103"/>
      <c r="X148" s="26" t="s">
        <v>153</v>
      </c>
      <c r="Y148" s="29">
        <v>7089</v>
      </c>
      <c r="Z148" s="29">
        <v>6495</v>
      </c>
      <c r="AA148" s="29">
        <v>6493</v>
      </c>
      <c r="AB148" s="29">
        <v>7065</v>
      </c>
      <c r="AC148" s="29">
        <v>6594</v>
      </c>
      <c r="AD148" s="29">
        <v>6172</v>
      </c>
      <c r="AE148" s="29">
        <v>39908</v>
      </c>
      <c r="AF148" s="28">
        <v>0.42438417620000002</v>
      </c>
    </row>
    <row r="149" spans="1:32" ht="3.5" customHeight="1" x14ac:dyDescent="0.35">
      <c r="A149" s="30"/>
      <c r="B149" s="30"/>
      <c r="C149" s="31"/>
      <c r="D149" s="31"/>
      <c r="E149" s="31"/>
      <c r="F149" s="31"/>
      <c r="G149" s="31"/>
      <c r="H149" s="31"/>
      <c r="I149" s="31"/>
      <c r="J149" s="32"/>
      <c r="K149" s="19"/>
      <c r="L149" s="30"/>
      <c r="M149" s="30"/>
      <c r="N149" s="31"/>
      <c r="O149" s="31"/>
      <c r="P149" s="31"/>
      <c r="Q149" s="31"/>
      <c r="R149" s="31"/>
      <c r="S149" s="31"/>
      <c r="T149" s="31"/>
      <c r="U149" s="32"/>
      <c r="V149" s="20"/>
      <c r="W149" s="30"/>
      <c r="X149" s="30"/>
      <c r="Y149" s="33"/>
      <c r="Z149" s="33"/>
      <c r="AA149" s="33"/>
      <c r="AB149" s="33"/>
      <c r="AC149" s="33"/>
      <c r="AD149" s="33"/>
      <c r="AE149" s="33"/>
      <c r="AF149" s="32"/>
    </row>
    <row r="150" spans="1:32" x14ac:dyDescent="0.35">
      <c r="A150" s="103" t="s">
        <v>154</v>
      </c>
      <c r="B150" s="26" t="s">
        <v>152</v>
      </c>
      <c r="C150" s="27">
        <v>14934766.26</v>
      </c>
      <c r="D150" s="27">
        <v>13545349.67</v>
      </c>
      <c r="E150" s="27">
        <v>14355346.720000001</v>
      </c>
      <c r="F150" s="27">
        <v>14788234.43</v>
      </c>
      <c r="G150" s="27">
        <v>14896293.17</v>
      </c>
      <c r="H150" s="27">
        <v>13900336.039999999</v>
      </c>
      <c r="I150" s="27">
        <v>86420326.290000007</v>
      </c>
      <c r="J150" s="28">
        <v>0.66188391089999998</v>
      </c>
      <c r="K150" s="19"/>
      <c r="L150" s="103" t="s">
        <v>154</v>
      </c>
      <c r="M150" s="26" t="s">
        <v>152</v>
      </c>
      <c r="N150" s="27">
        <v>12145291.300000001</v>
      </c>
      <c r="O150" s="27">
        <v>11075615.369999999</v>
      </c>
      <c r="P150" s="27">
        <v>11773756.789999999</v>
      </c>
      <c r="Q150" s="27">
        <v>12114881.5</v>
      </c>
      <c r="R150" s="27">
        <v>12162805.439999999</v>
      </c>
      <c r="S150" s="27">
        <v>11420726.380000001</v>
      </c>
      <c r="T150" s="27">
        <v>70693076.780000001</v>
      </c>
      <c r="U150" s="28">
        <v>0.65820817450000002</v>
      </c>
      <c r="V150" s="20"/>
      <c r="W150" s="103" t="s">
        <v>154</v>
      </c>
      <c r="X150" s="26" t="s">
        <v>152</v>
      </c>
      <c r="Y150" s="29">
        <v>12687</v>
      </c>
      <c r="Z150" s="29">
        <v>11496</v>
      </c>
      <c r="AA150" s="29">
        <v>12325</v>
      </c>
      <c r="AB150" s="29">
        <v>12529</v>
      </c>
      <c r="AC150" s="29">
        <v>13401</v>
      </c>
      <c r="AD150" s="29">
        <v>11919</v>
      </c>
      <c r="AE150" s="29">
        <v>74357</v>
      </c>
      <c r="AF150" s="28">
        <v>0.23151552889999999</v>
      </c>
    </row>
    <row r="151" spans="1:32" x14ac:dyDescent="0.35">
      <c r="A151" s="103"/>
      <c r="B151" s="26" t="s">
        <v>153</v>
      </c>
      <c r="C151" s="27">
        <v>3490077.95</v>
      </c>
      <c r="D151" s="27">
        <v>3216309.45</v>
      </c>
      <c r="E151" s="27">
        <v>3426090.35</v>
      </c>
      <c r="F151" s="27">
        <v>3491084.4</v>
      </c>
      <c r="G151" s="27">
        <v>3556889.7</v>
      </c>
      <c r="H151" s="27">
        <v>3177888.9</v>
      </c>
      <c r="I151" s="27">
        <v>20358340.75</v>
      </c>
      <c r="J151" s="28">
        <v>0.76377311749999999</v>
      </c>
      <c r="K151" s="19"/>
      <c r="L151" s="103"/>
      <c r="M151" s="26" t="s">
        <v>153</v>
      </c>
      <c r="N151" s="27">
        <v>2501738.77</v>
      </c>
      <c r="O151" s="27">
        <v>2505127.25</v>
      </c>
      <c r="P151" s="27">
        <v>2706801.51</v>
      </c>
      <c r="Q151" s="27">
        <v>2768055.98</v>
      </c>
      <c r="R151" s="27">
        <v>2823207.81</v>
      </c>
      <c r="S151" s="27">
        <v>2527457.5</v>
      </c>
      <c r="T151" s="27">
        <v>15832388.82</v>
      </c>
      <c r="U151" s="28">
        <v>0.76462313959999995</v>
      </c>
      <c r="V151" s="20"/>
      <c r="W151" s="103"/>
      <c r="X151" s="26" t="s">
        <v>153</v>
      </c>
      <c r="Y151" s="29">
        <v>16316</v>
      </c>
      <c r="Z151" s="29">
        <v>14893</v>
      </c>
      <c r="AA151" s="29">
        <v>15949</v>
      </c>
      <c r="AB151" s="29">
        <v>16433</v>
      </c>
      <c r="AC151" s="29">
        <v>16917</v>
      </c>
      <c r="AD151" s="29">
        <v>15071</v>
      </c>
      <c r="AE151" s="29">
        <v>95579</v>
      </c>
      <c r="AF151" s="28">
        <v>0.69071418750000002</v>
      </c>
    </row>
    <row r="152" spans="1:32" ht="4.5" customHeight="1" x14ac:dyDescent="0.35">
      <c r="A152" s="30"/>
      <c r="B152" s="30"/>
      <c r="C152" s="31"/>
      <c r="D152" s="31"/>
      <c r="E152" s="31"/>
      <c r="F152" s="31"/>
      <c r="G152" s="31"/>
      <c r="H152" s="31"/>
      <c r="I152" s="31"/>
      <c r="J152" s="31"/>
      <c r="K152" s="19"/>
      <c r="L152" s="30"/>
      <c r="M152" s="30"/>
      <c r="N152" s="31"/>
      <c r="O152" s="31"/>
      <c r="P152" s="31"/>
      <c r="Q152" s="31"/>
      <c r="R152" s="31"/>
      <c r="S152" s="31"/>
      <c r="T152" s="31"/>
      <c r="U152" s="31"/>
      <c r="V152" s="20"/>
      <c r="W152" s="30"/>
      <c r="X152" s="30"/>
      <c r="Y152" s="33"/>
      <c r="Z152" s="33"/>
      <c r="AA152" s="33"/>
      <c r="AB152" s="33"/>
      <c r="AC152" s="33"/>
      <c r="AD152" s="33"/>
      <c r="AE152" s="33"/>
      <c r="AF152" s="33"/>
    </row>
    <row r="153" spans="1:32" ht="31" x14ac:dyDescent="0.35">
      <c r="A153" s="35" t="s">
        <v>155</v>
      </c>
      <c r="B153" s="35"/>
      <c r="C153" s="36">
        <v>26713813.640000001</v>
      </c>
      <c r="D153" s="36">
        <v>24153655.289999999</v>
      </c>
      <c r="E153" s="36">
        <v>24064897.460000001</v>
      </c>
      <c r="F153" s="36">
        <v>25986799.25</v>
      </c>
      <c r="G153" s="36">
        <v>28250667.280000001</v>
      </c>
      <c r="H153" s="36">
        <v>24130197.41</v>
      </c>
      <c r="I153" s="36">
        <v>153300030.33000001</v>
      </c>
      <c r="J153" s="37">
        <v>0.94266109919999996</v>
      </c>
      <c r="K153" s="19"/>
      <c r="L153" s="35" t="s">
        <v>155</v>
      </c>
      <c r="M153" s="35"/>
      <c r="N153" s="36">
        <v>20186844.149999999</v>
      </c>
      <c r="O153" s="36">
        <v>19022553.109999999</v>
      </c>
      <c r="P153" s="36">
        <v>19079999.390000001</v>
      </c>
      <c r="Q153" s="36">
        <v>20655686.260000002</v>
      </c>
      <c r="R153" s="36">
        <v>22467494.32</v>
      </c>
      <c r="S153" s="36">
        <v>19212996.280000001</v>
      </c>
      <c r="T153" s="36">
        <v>120625573.50999999</v>
      </c>
      <c r="U153" s="37">
        <v>0.94240369280000003</v>
      </c>
      <c r="V153" s="20"/>
      <c r="W153" s="35" t="s">
        <v>155</v>
      </c>
      <c r="X153" s="35"/>
      <c r="Y153" s="38">
        <v>71349</v>
      </c>
      <c r="Z153" s="38">
        <v>65411</v>
      </c>
      <c r="AA153" s="38">
        <v>64612</v>
      </c>
      <c r="AB153" s="38">
        <v>68124</v>
      </c>
      <c r="AC153" s="38">
        <v>72497</v>
      </c>
      <c r="AD153" s="38">
        <v>63588</v>
      </c>
      <c r="AE153" s="38">
        <v>405581</v>
      </c>
      <c r="AF153" s="37">
        <v>0.9568666777</v>
      </c>
    </row>
    <row r="154" spans="1:32" x14ac:dyDescent="0.35">
      <c r="A154" s="35" t="s">
        <v>149</v>
      </c>
      <c r="B154" s="35"/>
      <c r="C154" s="39">
        <f>SUM(C147:C153)</f>
        <v>70007092.099999994</v>
      </c>
      <c r="D154" s="39">
        <f t="shared" ref="D154:I154" si="36">SUM(D147:D153)</f>
        <v>62292577.020000003</v>
      </c>
      <c r="E154" s="39">
        <f t="shared" si="36"/>
        <v>63819238.300000004</v>
      </c>
      <c r="F154" s="39">
        <f t="shared" si="36"/>
        <v>68165249.00999999</v>
      </c>
      <c r="G154" s="39">
        <f t="shared" si="36"/>
        <v>69326502.570000008</v>
      </c>
      <c r="H154" s="39">
        <f t="shared" si="36"/>
        <v>63534050.75</v>
      </c>
      <c r="I154" s="39">
        <f t="shared" si="36"/>
        <v>397144709.75</v>
      </c>
      <c r="J154" s="40">
        <f>SUMPRODUCT(I146:I153,J146:J153)/SUM(I146:I153)</f>
        <v>0.66080939580458731</v>
      </c>
      <c r="K154" s="19"/>
      <c r="L154" s="35" t="s">
        <v>149</v>
      </c>
      <c r="M154" s="35"/>
      <c r="N154" s="39">
        <f>SUM(N147:N153)</f>
        <v>37416842.359999999</v>
      </c>
      <c r="O154" s="39">
        <f t="shared" ref="O154:T154" si="37">SUM(O147:O153)</f>
        <v>34897095.839999996</v>
      </c>
      <c r="P154" s="39">
        <f t="shared" si="37"/>
        <v>35791587.079999998</v>
      </c>
      <c r="Q154" s="39">
        <f t="shared" si="37"/>
        <v>38040944.950000003</v>
      </c>
      <c r="R154" s="39">
        <f t="shared" si="37"/>
        <v>39863822.640000001</v>
      </c>
      <c r="S154" s="39">
        <f t="shared" si="37"/>
        <v>35404821.090000004</v>
      </c>
      <c r="T154" s="39">
        <f t="shared" si="37"/>
        <v>221415787.59</v>
      </c>
      <c r="U154" s="40">
        <f>SUMPRODUCT(T146:T153,U146:U153)/SUM(T146:T153)</f>
        <v>0.80879955670424186</v>
      </c>
      <c r="V154" s="20"/>
      <c r="W154" s="35" t="s">
        <v>149</v>
      </c>
      <c r="X154" s="35"/>
      <c r="Y154" s="41">
        <f t="shared" ref="Y154:AD154" si="38">SUM(Y147:Y153)</f>
        <v>108738</v>
      </c>
      <c r="Z154" s="41">
        <f t="shared" si="38"/>
        <v>99461</v>
      </c>
      <c r="AA154" s="41">
        <f t="shared" si="38"/>
        <v>100485</v>
      </c>
      <c r="AB154" s="41">
        <f t="shared" si="38"/>
        <v>105392</v>
      </c>
      <c r="AC154" s="41">
        <f t="shared" si="38"/>
        <v>110572</v>
      </c>
      <c r="AD154" s="41">
        <f t="shared" si="38"/>
        <v>97844</v>
      </c>
      <c r="AE154" s="41">
        <f>SUM(Y154:AD154)</f>
        <v>622492</v>
      </c>
      <c r="AF154" s="40">
        <f>SUMPRODUCT(AE146:AE153,AF146:AF153)/SUM(AE146:AE153)</f>
        <v>0.78847644668295636</v>
      </c>
    </row>
    <row r="155" spans="1:32" x14ac:dyDescent="0.35">
      <c r="A155" s="35"/>
      <c r="B155" s="35"/>
      <c r="C155" s="39"/>
      <c r="D155" s="39"/>
      <c r="E155" s="39"/>
      <c r="F155" s="39"/>
      <c r="G155" s="39"/>
      <c r="H155" s="39"/>
      <c r="I155" s="39"/>
      <c r="J155" s="49"/>
      <c r="K155" s="19"/>
      <c r="L155" s="46"/>
      <c r="M155" s="26"/>
      <c r="N155" s="47"/>
      <c r="O155" s="47"/>
      <c r="P155" s="47"/>
      <c r="Q155" s="47"/>
      <c r="R155" s="47"/>
      <c r="S155" s="47"/>
      <c r="T155" s="47"/>
      <c r="U155" s="49"/>
      <c r="V155" s="20"/>
      <c r="W155" s="35"/>
      <c r="X155" s="35"/>
      <c r="Y155" s="41"/>
      <c r="Z155" s="41"/>
      <c r="AA155" s="41"/>
      <c r="AB155" s="41"/>
      <c r="AC155" s="41"/>
      <c r="AD155" s="41"/>
      <c r="AE155" s="41"/>
      <c r="AF155" s="41"/>
    </row>
    <row r="156" spans="1:32" ht="18.5" x14ac:dyDescent="0.45">
      <c r="A156" s="105" t="s">
        <v>156</v>
      </c>
      <c r="B156" s="105"/>
      <c r="C156" s="105"/>
      <c r="D156" s="105"/>
      <c r="E156" s="105"/>
      <c r="F156" s="105"/>
      <c r="G156" s="105"/>
      <c r="H156" s="105"/>
      <c r="I156" s="105"/>
      <c r="J156" s="105"/>
      <c r="K156" s="17"/>
      <c r="L156" s="105" t="s">
        <v>157</v>
      </c>
      <c r="M156" s="105"/>
      <c r="N156" s="105"/>
      <c r="O156" s="105"/>
      <c r="P156" s="105"/>
      <c r="Q156" s="105"/>
      <c r="R156" s="105"/>
      <c r="S156" s="105"/>
      <c r="T156" s="105"/>
      <c r="U156" s="105"/>
      <c r="V156" s="17"/>
      <c r="W156" s="105" t="s">
        <v>158</v>
      </c>
      <c r="X156" s="105"/>
      <c r="Y156" s="105"/>
      <c r="Z156" s="105"/>
      <c r="AA156" s="105"/>
      <c r="AB156" s="105"/>
      <c r="AC156" s="105"/>
      <c r="AD156" s="105"/>
      <c r="AE156" s="105"/>
      <c r="AF156" s="105"/>
    </row>
    <row r="157" spans="1:32" ht="18.5" x14ac:dyDescent="0.45">
      <c r="A157" s="106">
        <v>2018</v>
      </c>
      <c r="B157" s="106"/>
      <c r="C157" s="106"/>
      <c r="D157" s="106"/>
      <c r="E157" s="106"/>
      <c r="F157" s="106"/>
      <c r="G157" s="106"/>
      <c r="H157" s="106"/>
      <c r="I157" s="106"/>
      <c r="J157" s="106"/>
      <c r="K157" s="67"/>
      <c r="L157" s="106">
        <v>2018</v>
      </c>
      <c r="M157" s="106"/>
      <c r="N157" s="106"/>
      <c r="O157" s="106"/>
      <c r="P157" s="106"/>
      <c r="Q157" s="106"/>
      <c r="R157" s="106"/>
      <c r="S157" s="106"/>
      <c r="T157" s="106"/>
      <c r="U157" s="106"/>
      <c r="V157" s="67"/>
      <c r="W157" s="106">
        <v>2018</v>
      </c>
      <c r="X157" s="106"/>
      <c r="Y157" s="106"/>
      <c r="Z157" s="106"/>
      <c r="AA157" s="106"/>
      <c r="AB157" s="106"/>
      <c r="AC157" s="106"/>
      <c r="AD157" s="106"/>
      <c r="AE157" s="106"/>
      <c r="AF157" s="106"/>
    </row>
    <row r="158" spans="1:32" x14ac:dyDescent="0.35">
      <c r="A158" s="23"/>
      <c r="B158" s="23"/>
      <c r="C158" s="21" t="s">
        <v>143</v>
      </c>
      <c r="D158" s="21" t="s">
        <v>144</v>
      </c>
      <c r="E158" s="21" t="s">
        <v>145</v>
      </c>
      <c r="F158" s="21" t="s">
        <v>146</v>
      </c>
      <c r="G158" s="21" t="s">
        <v>147</v>
      </c>
      <c r="H158" s="21" t="s">
        <v>148</v>
      </c>
      <c r="I158" s="21" t="s">
        <v>149</v>
      </c>
      <c r="J158" s="54" t="s">
        <v>150</v>
      </c>
      <c r="K158" s="22"/>
      <c r="L158" s="23"/>
      <c r="M158" s="23"/>
      <c r="N158" s="21" t="s">
        <v>143</v>
      </c>
      <c r="O158" s="21" t="s">
        <v>144</v>
      </c>
      <c r="P158" s="21" t="s">
        <v>145</v>
      </c>
      <c r="Q158" s="21" t="s">
        <v>146</v>
      </c>
      <c r="R158" s="21" t="s">
        <v>147</v>
      </c>
      <c r="S158" s="21" t="s">
        <v>148</v>
      </c>
      <c r="T158" s="21" t="s">
        <v>149</v>
      </c>
      <c r="U158" s="21" t="s">
        <v>150</v>
      </c>
      <c r="V158" s="24"/>
      <c r="W158" s="23"/>
      <c r="X158" s="23"/>
      <c r="Y158" s="21" t="s">
        <v>143</v>
      </c>
      <c r="Z158" s="21" t="s">
        <v>144</v>
      </c>
      <c r="AA158" s="21" t="s">
        <v>145</v>
      </c>
      <c r="AB158" s="21" t="s">
        <v>146</v>
      </c>
      <c r="AC158" s="21" t="s">
        <v>147</v>
      </c>
      <c r="AD158" s="21" t="s">
        <v>148</v>
      </c>
      <c r="AE158" s="21" t="s">
        <v>149</v>
      </c>
      <c r="AF158" s="21" t="s">
        <v>150</v>
      </c>
    </row>
    <row r="159" spans="1:32" x14ac:dyDescent="0.35">
      <c r="A159" s="103" t="s">
        <v>151</v>
      </c>
      <c r="B159" s="26" t="s">
        <v>152</v>
      </c>
      <c r="C159" s="27">
        <v>26245796.219999999</v>
      </c>
      <c r="D159" s="27">
        <v>22800653.440000001</v>
      </c>
      <c r="E159" s="27">
        <v>23716359.920000002</v>
      </c>
      <c r="F159" s="27">
        <v>25074539.890000001</v>
      </c>
      <c r="G159" s="27">
        <v>24519569.690000001</v>
      </c>
      <c r="H159" s="27">
        <v>24040621.010000002</v>
      </c>
      <c r="I159" s="27">
        <v>146397540.16999999</v>
      </c>
      <c r="J159" s="28">
        <v>0.37826560139999998</v>
      </c>
      <c r="K159" s="19"/>
      <c r="L159" s="103" t="s">
        <v>151</v>
      </c>
      <c r="M159" s="26" t="s">
        <v>152</v>
      </c>
      <c r="N159" s="27">
        <v>0</v>
      </c>
      <c r="O159" s="27">
        <v>0</v>
      </c>
      <c r="P159" s="27">
        <v>0</v>
      </c>
      <c r="Q159" s="27">
        <v>0</v>
      </c>
      <c r="R159" s="27">
        <v>0</v>
      </c>
      <c r="S159" s="27">
        <v>0</v>
      </c>
      <c r="T159" s="27">
        <v>0</v>
      </c>
      <c r="U159" s="28"/>
      <c r="V159" s="20"/>
      <c r="W159" s="103" t="s">
        <v>151</v>
      </c>
      <c r="X159" s="26" t="s">
        <v>152</v>
      </c>
      <c r="Y159" s="29">
        <v>1496</v>
      </c>
      <c r="Z159" s="29">
        <v>1354</v>
      </c>
      <c r="AA159" s="29">
        <v>1320</v>
      </c>
      <c r="AB159" s="29">
        <v>1446</v>
      </c>
      <c r="AC159" s="29">
        <v>1380</v>
      </c>
      <c r="AD159" s="29">
        <v>1280</v>
      </c>
      <c r="AE159" s="29">
        <v>8276</v>
      </c>
      <c r="AF159" s="28">
        <v>0.42495507059999998</v>
      </c>
    </row>
    <row r="160" spans="1:32" x14ac:dyDescent="0.35">
      <c r="A160" s="103"/>
      <c r="B160" s="26" t="s">
        <v>153</v>
      </c>
      <c r="C160" s="27">
        <v>3827857.44</v>
      </c>
      <c r="D160" s="27">
        <v>3354788.54</v>
      </c>
      <c r="E160" s="27">
        <v>3310285.07</v>
      </c>
      <c r="F160" s="27">
        <v>3614605.59</v>
      </c>
      <c r="G160" s="27">
        <v>3586045.17</v>
      </c>
      <c r="H160" s="27">
        <v>3293139.99</v>
      </c>
      <c r="I160" s="27">
        <v>20986721.800000004</v>
      </c>
      <c r="J160" s="28">
        <v>0.5538624285</v>
      </c>
      <c r="K160" s="19"/>
      <c r="L160" s="103"/>
      <c r="M160" s="26" t="s">
        <v>153</v>
      </c>
      <c r="N160" s="27">
        <v>2986912.49</v>
      </c>
      <c r="O160" s="27">
        <v>2664694.7000000002</v>
      </c>
      <c r="P160" s="27">
        <v>2632271.71</v>
      </c>
      <c r="Q160" s="27">
        <v>2877841.58</v>
      </c>
      <c r="R160" s="27">
        <v>2855091.89</v>
      </c>
      <c r="S160" s="27">
        <v>2622639.64</v>
      </c>
      <c r="T160" s="27">
        <v>16639452.010000002</v>
      </c>
      <c r="U160" s="28">
        <v>0.55342097960000003</v>
      </c>
      <c r="V160" s="20"/>
      <c r="W160" s="103"/>
      <c r="X160" s="26" t="s">
        <v>153</v>
      </c>
      <c r="Y160" s="29">
        <v>8056</v>
      </c>
      <c r="Z160" s="29">
        <v>7412</v>
      </c>
      <c r="AA160" s="29">
        <v>7582</v>
      </c>
      <c r="AB160" s="29">
        <v>8004</v>
      </c>
      <c r="AC160" s="29">
        <v>7742</v>
      </c>
      <c r="AD160" s="29">
        <v>7166</v>
      </c>
      <c r="AE160" s="29">
        <v>45962</v>
      </c>
      <c r="AF160" s="28">
        <v>0.48886360979999999</v>
      </c>
    </row>
    <row r="161" spans="1:32" ht="3.5" customHeight="1" x14ac:dyDescent="0.35">
      <c r="A161" s="30"/>
      <c r="B161" s="30"/>
      <c r="C161" s="31"/>
      <c r="D161" s="31"/>
      <c r="E161" s="31"/>
      <c r="F161" s="31"/>
      <c r="G161" s="31"/>
      <c r="H161" s="31"/>
      <c r="I161" s="31"/>
      <c r="J161" s="32"/>
      <c r="K161" s="19"/>
      <c r="L161" s="30"/>
      <c r="M161" s="30"/>
      <c r="N161" s="31"/>
      <c r="O161" s="31"/>
      <c r="P161" s="31"/>
      <c r="Q161" s="31"/>
      <c r="R161" s="31"/>
      <c r="S161" s="31"/>
      <c r="T161" s="31"/>
      <c r="U161" s="32"/>
      <c r="V161" s="20"/>
      <c r="W161" s="30"/>
      <c r="X161" s="30"/>
      <c r="Y161" s="33"/>
      <c r="Z161" s="33"/>
      <c r="AA161" s="33"/>
      <c r="AB161" s="33"/>
      <c r="AC161" s="33"/>
      <c r="AD161" s="33"/>
      <c r="AE161" s="33"/>
      <c r="AF161" s="32"/>
    </row>
    <row r="162" spans="1:32" x14ac:dyDescent="0.35">
      <c r="A162" s="103" t="s">
        <v>154</v>
      </c>
      <c r="B162" s="26" t="s">
        <v>152</v>
      </c>
      <c r="C162" s="27">
        <v>15863082.279999999</v>
      </c>
      <c r="D162" s="27">
        <v>14381249.25</v>
      </c>
      <c r="E162" s="27">
        <v>15196062.34</v>
      </c>
      <c r="F162" s="27">
        <v>15797384.52</v>
      </c>
      <c r="G162" s="27">
        <v>15892951.25</v>
      </c>
      <c r="H162" s="27">
        <v>14872527.1</v>
      </c>
      <c r="I162" s="27">
        <v>92003256.739999995</v>
      </c>
      <c r="J162" s="28">
        <v>0.70464297009999999</v>
      </c>
      <c r="K162" s="19"/>
      <c r="L162" s="103" t="s">
        <v>154</v>
      </c>
      <c r="M162" s="26" t="s">
        <v>152</v>
      </c>
      <c r="N162" s="27">
        <v>12867936.52</v>
      </c>
      <c r="O162" s="27">
        <v>11739011.779999999</v>
      </c>
      <c r="P162" s="27">
        <v>12443383.199999999</v>
      </c>
      <c r="Q162" s="27">
        <v>12918901.23</v>
      </c>
      <c r="R162" s="27">
        <v>12957283.359999999</v>
      </c>
      <c r="S162" s="27">
        <v>12197279.140000001</v>
      </c>
      <c r="T162" s="27">
        <v>75123795.230000004</v>
      </c>
      <c r="U162" s="28">
        <v>0.69946164990000004</v>
      </c>
      <c r="V162" s="20"/>
      <c r="W162" s="103" t="s">
        <v>154</v>
      </c>
      <c r="X162" s="26" t="s">
        <v>152</v>
      </c>
      <c r="Y162" s="29">
        <v>14234</v>
      </c>
      <c r="Z162" s="29">
        <v>12805</v>
      </c>
      <c r="AA162" s="29">
        <v>13714</v>
      </c>
      <c r="AB162" s="29">
        <v>14105</v>
      </c>
      <c r="AC162" s="29">
        <v>15094</v>
      </c>
      <c r="AD162" s="29">
        <v>13459</v>
      </c>
      <c r="AE162" s="29">
        <v>83411</v>
      </c>
      <c r="AF162" s="28">
        <v>0.2597057679</v>
      </c>
    </row>
    <row r="163" spans="1:32" x14ac:dyDescent="0.35">
      <c r="A163" s="103"/>
      <c r="B163" s="26" t="s">
        <v>153</v>
      </c>
      <c r="C163" s="27">
        <v>3763940.82</v>
      </c>
      <c r="D163" s="27">
        <v>3476765.3</v>
      </c>
      <c r="E163" s="27">
        <v>3715614.08</v>
      </c>
      <c r="F163" s="27">
        <v>3817859.61</v>
      </c>
      <c r="G163" s="27">
        <v>3858224.99</v>
      </c>
      <c r="H163" s="27">
        <v>3486576.35</v>
      </c>
      <c r="I163" s="27">
        <v>22118981.149999999</v>
      </c>
      <c r="J163" s="28">
        <v>0.8008556496</v>
      </c>
      <c r="K163" s="19"/>
      <c r="L163" s="103"/>
      <c r="M163" s="26" t="s">
        <v>153</v>
      </c>
      <c r="N163" s="27">
        <v>2699038.53</v>
      </c>
      <c r="O163" s="27">
        <v>2707807.61</v>
      </c>
      <c r="P163" s="27">
        <v>2935795.67</v>
      </c>
      <c r="Q163" s="27">
        <v>3026141.06</v>
      </c>
      <c r="R163" s="27">
        <v>3062290.07</v>
      </c>
      <c r="S163" s="27">
        <v>2772760.79</v>
      </c>
      <c r="T163" s="27">
        <v>17203833.73</v>
      </c>
      <c r="U163" s="28">
        <v>0.80158585159999995</v>
      </c>
      <c r="V163" s="20"/>
      <c r="W163" s="103"/>
      <c r="X163" s="26" t="s">
        <v>153</v>
      </c>
      <c r="Y163" s="29">
        <v>17964</v>
      </c>
      <c r="Z163" s="29">
        <v>16350</v>
      </c>
      <c r="AA163" s="29">
        <v>17618</v>
      </c>
      <c r="AB163" s="29">
        <v>18231</v>
      </c>
      <c r="AC163" s="29">
        <v>18748</v>
      </c>
      <c r="AD163" s="29">
        <v>16801</v>
      </c>
      <c r="AE163" s="29">
        <v>105712</v>
      </c>
      <c r="AF163" s="28">
        <v>0.73821087600000002</v>
      </c>
    </row>
    <row r="164" spans="1:32" ht="4.5" customHeight="1" x14ac:dyDescent="0.35">
      <c r="A164" s="30"/>
      <c r="B164" s="30"/>
      <c r="C164" s="31"/>
      <c r="D164" s="31"/>
      <c r="E164" s="31"/>
      <c r="F164" s="31"/>
      <c r="G164" s="31"/>
      <c r="H164" s="31"/>
      <c r="I164" s="31"/>
      <c r="J164" s="31"/>
      <c r="K164" s="19"/>
      <c r="L164" s="30"/>
      <c r="M164" s="30"/>
      <c r="N164" s="31"/>
      <c r="O164" s="31"/>
      <c r="P164" s="31"/>
      <c r="Q164" s="31"/>
      <c r="R164" s="31"/>
      <c r="S164" s="31"/>
      <c r="T164" s="31"/>
      <c r="U164" s="31"/>
      <c r="V164" s="20"/>
      <c r="W164" s="30"/>
      <c r="X164" s="30"/>
      <c r="Y164" s="33"/>
      <c r="Z164" s="33"/>
      <c r="AA164" s="33"/>
      <c r="AB164" s="33"/>
      <c r="AC164" s="33"/>
      <c r="AD164" s="33"/>
      <c r="AE164" s="33"/>
      <c r="AF164" s="33"/>
    </row>
    <row r="165" spans="1:32" ht="31" x14ac:dyDescent="0.35">
      <c r="A165" s="35" t="s">
        <v>155</v>
      </c>
      <c r="B165" s="35"/>
      <c r="C165" s="36">
        <v>27092326.52</v>
      </c>
      <c r="D165" s="36">
        <v>24536811.829999998</v>
      </c>
      <c r="E165" s="36">
        <v>24482650.02</v>
      </c>
      <c r="F165" s="36">
        <v>26259801.719999999</v>
      </c>
      <c r="G165" s="36">
        <v>28586672.219999999</v>
      </c>
      <c r="H165" s="36">
        <v>24363462.649999999</v>
      </c>
      <c r="I165" s="36">
        <v>155321724.95999998</v>
      </c>
      <c r="J165" s="37">
        <v>0.95134074980000005</v>
      </c>
      <c r="K165" s="19"/>
      <c r="L165" s="35" t="s">
        <v>155</v>
      </c>
      <c r="M165" s="35"/>
      <c r="N165" s="50">
        <v>20474205.170000002</v>
      </c>
      <c r="O165" s="50">
        <v>19323222.460000001</v>
      </c>
      <c r="P165" s="50">
        <v>19412333.489999998</v>
      </c>
      <c r="Q165" s="50">
        <v>20872872.41</v>
      </c>
      <c r="R165" s="50">
        <v>22734655.289999999</v>
      </c>
      <c r="S165" s="50">
        <v>19398909.100000001</v>
      </c>
      <c r="T165" s="36">
        <v>122216197.91999999</v>
      </c>
      <c r="U165" s="37">
        <v>0.95105704290000004</v>
      </c>
      <c r="V165" s="20"/>
      <c r="W165" s="35" t="s">
        <v>155</v>
      </c>
      <c r="X165" s="35"/>
      <c r="Y165" s="38">
        <v>72244</v>
      </c>
      <c r="Z165" s="38">
        <v>66485</v>
      </c>
      <c r="AA165" s="38">
        <v>65952</v>
      </c>
      <c r="AB165" s="38">
        <v>68831</v>
      </c>
      <c r="AC165" s="38">
        <v>73499</v>
      </c>
      <c r="AD165" s="38">
        <v>64281</v>
      </c>
      <c r="AE165" s="38">
        <v>411292</v>
      </c>
      <c r="AF165" s="37">
        <v>0.96623626309999999</v>
      </c>
    </row>
    <row r="166" spans="1:32" x14ac:dyDescent="0.35">
      <c r="A166" s="35" t="s">
        <v>149</v>
      </c>
      <c r="B166" s="35"/>
      <c r="C166" s="39">
        <f t="shared" ref="C166:I166" si="39">SUM(C159:C165)</f>
        <v>76793003.280000001</v>
      </c>
      <c r="D166" s="39">
        <f t="shared" si="39"/>
        <v>68550268.359999999</v>
      </c>
      <c r="E166" s="39">
        <f t="shared" si="39"/>
        <v>70420971.429999992</v>
      </c>
      <c r="F166" s="39">
        <f t="shared" si="39"/>
        <v>74564191.329999998</v>
      </c>
      <c r="G166" s="39">
        <f t="shared" si="39"/>
        <v>76443463.319999993</v>
      </c>
      <c r="H166" s="39">
        <f t="shared" si="39"/>
        <v>70056327.099999994</v>
      </c>
      <c r="I166" s="39">
        <f t="shared" si="39"/>
        <v>436828224.81999993</v>
      </c>
      <c r="J166" s="40">
        <f>SUMPRODUCT(I158:I165,J158:J165)/SUM(I158:I165)</f>
        <v>0.68060701844527682</v>
      </c>
      <c r="K166" s="19"/>
      <c r="L166" s="35" t="s">
        <v>149</v>
      </c>
      <c r="M166" s="35"/>
      <c r="N166" s="51">
        <f>SUM(N159:N165)</f>
        <v>39028092.710000001</v>
      </c>
      <c r="O166" s="51">
        <f t="shared" ref="O166:T166" si="40">SUM(O159:O165)</f>
        <v>36434736.549999997</v>
      </c>
      <c r="P166" s="51">
        <f t="shared" si="40"/>
        <v>37423784.069999993</v>
      </c>
      <c r="Q166" s="51">
        <f t="shared" si="40"/>
        <v>39695756.280000001</v>
      </c>
      <c r="R166" s="51">
        <f t="shared" si="40"/>
        <v>41609320.609999999</v>
      </c>
      <c r="S166" s="51">
        <f t="shared" si="40"/>
        <v>36991588.670000002</v>
      </c>
      <c r="T166" s="51">
        <f t="shared" si="40"/>
        <v>231183278.88999999</v>
      </c>
      <c r="U166" s="40">
        <f>SUMPRODUCT(T158:T165,U158:U165)/SUM(T158:T165)</f>
        <v>0.82955723272910853</v>
      </c>
      <c r="V166" s="20"/>
      <c r="W166" s="35" t="s">
        <v>149</v>
      </c>
      <c r="X166" s="35"/>
      <c r="Y166" s="41">
        <f t="shared" ref="Y166:AD166" si="41">SUM(Y159:Y165)</f>
        <v>113994</v>
      </c>
      <c r="Z166" s="41">
        <f t="shared" si="41"/>
        <v>104406</v>
      </c>
      <c r="AA166" s="41">
        <f t="shared" si="41"/>
        <v>106186</v>
      </c>
      <c r="AB166" s="41">
        <f t="shared" si="41"/>
        <v>110617</v>
      </c>
      <c r="AC166" s="41">
        <f t="shared" si="41"/>
        <v>116463</v>
      </c>
      <c r="AD166" s="41">
        <f t="shared" si="41"/>
        <v>102987</v>
      </c>
      <c r="AE166" s="41">
        <f>SUM(Y166:AD166)</f>
        <v>654653</v>
      </c>
      <c r="AF166" s="40">
        <f>SUMPRODUCT(AE158:AE165,AF158:AF165)/SUM(AE158:AE165)</f>
        <v>0.79903611294969601</v>
      </c>
    </row>
    <row r="168" spans="1:32" ht="24" x14ac:dyDescent="0.7">
      <c r="A168" s="109" t="s">
        <v>162</v>
      </c>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row>
    <row r="169" spans="1:32" ht="18.5" x14ac:dyDescent="0.45">
      <c r="A169" s="105" t="s">
        <v>140</v>
      </c>
      <c r="B169" s="105"/>
      <c r="C169" s="105"/>
      <c r="D169" s="105"/>
      <c r="E169" s="105"/>
      <c r="F169" s="105"/>
      <c r="G169" s="105"/>
      <c r="H169" s="105"/>
      <c r="I169" s="105"/>
      <c r="J169" s="105"/>
      <c r="K169" s="17"/>
      <c r="L169" s="105" t="s">
        <v>141</v>
      </c>
      <c r="M169" s="105"/>
      <c r="N169" s="105"/>
      <c r="O169" s="105"/>
      <c r="P169" s="105"/>
      <c r="Q169" s="105"/>
      <c r="R169" s="105"/>
      <c r="S169" s="105"/>
      <c r="T169" s="105"/>
      <c r="U169" s="105"/>
      <c r="V169" s="17"/>
      <c r="W169" s="105" t="s">
        <v>142</v>
      </c>
      <c r="X169" s="105"/>
      <c r="Y169" s="105"/>
      <c r="Z169" s="105"/>
      <c r="AA169" s="105"/>
      <c r="AB169" s="105"/>
      <c r="AC169" s="105"/>
      <c r="AD169" s="105"/>
      <c r="AE169" s="105"/>
      <c r="AF169" s="105"/>
    </row>
    <row r="170" spans="1:32" ht="18.5" x14ac:dyDescent="0.45">
      <c r="A170" s="106">
        <v>2018</v>
      </c>
      <c r="B170" s="106"/>
      <c r="C170" s="106"/>
      <c r="D170" s="106"/>
      <c r="E170" s="106"/>
      <c r="F170" s="106"/>
      <c r="G170" s="106"/>
      <c r="H170" s="106"/>
      <c r="I170" s="106"/>
      <c r="J170" s="106"/>
      <c r="K170" s="67"/>
      <c r="L170" s="106">
        <v>2018</v>
      </c>
      <c r="M170" s="106"/>
      <c r="N170" s="106"/>
      <c r="O170" s="106"/>
      <c r="P170" s="106"/>
      <c r="Q170" s="106"/>
      <c r="R170" s="106"/>
      <c r="S170" s="106"/>
      <c r="T170" s="106"/>
      <c r="U170" s="106"/>
      <c r="V170" s="67"/>
      <c r="W170" s="106">
        <v>2018</v>
      </c>
      <c r="X170" s="106"/>
      <c r="Y170" s="106"/>
      <c r="Z170" s="106"/>
      <c r="AA170" s="106"/>
      <c r="AB170" s="106"/>
      <c r="AC170" s="106"/>
      <c r="AD170" s="106"/>
      <c r="AE170" s="106"/>
      <c r="AF170" s="106"/>
    </row>
    <row r="171" spans="1:32" x14ac:dyDescent="0.35">
      <c r="A171" s="107"/>
      <c r="B171" s="108"/>
      <c r="C171" s="21" t="s">
        <v>143</v>
      </c>
      <c r="D171" s="21" t="s">
        <v>144</v>
      </c>
      <c r="E171" s="21" t="s">
        <v>145</v>
      </c>
      <c r="F171" s="21" t="s">
        <v>146</v>
      </c>
      <c r="G171" s="21" t="s">
        <v>147</v>
      </c>
      <c r="H171" s="21" t="s">
        <v>148</v>
      </c>
      <c r="I171" s="21" t="s">
        <v>149</v>
      </c>
      <c r="J171" s="21" t="s">
        <v>150</v>
      </c>
      <c r="K171" s="22"/>
      <c r="L171" s="23"/>
      <c r="M171" s="23"/>
      <c r="N171" s="21" t="s">
        <v>143</v>
      </c>
      <c r="O171" s="21" t="s">
        <v>144</v>
      </c>
      <c r="P171" s="21" t="s">
        <v>145</v>
      </c>
      <c r="Q171" s="21" t="s">
        <v>146</v>
      </c>
      <c r="R171" s="21" t="s">
        <v>147</v>
      </c>
      <c r="S171" s="21" t="s">
        <v>148</v>
      </c>
      <c r="T171" s="21" t="s">
        <v>149</v>
      </c>
      <c r="U171" s="21" t="s">
        <v>150</v>
      </c>
      <c r="V171" s="24"/>
      <c r="W171" s="23"/>
      <c r="X171" s="23"/>
      <c r="Y171" s="21" t="s">
        <v>143</v>
      </c>
      <c r="Z171" s="21" t="s">
        <v>144</v>
      </c>
      <c r="AA171" s="21" t="s">
        <v>145</v>
      </c>
      <c r="AB171" s="21" t="s">
        <v>146</v>
      </c>
      <c r="AC171" s="21" t="s">
        <v>147</v>
      </c>
      <c r="AD171" s="21" t="s">
        <v>148</v>
      </c>
      <c r="AE171" s="21" t="s">
        <v>149</v>
      </c>
      <c r="AF171" s="21" t="s">
        <v>150</v>
      </c>
    </row>
    <row r="172" spans="1:32" x14ac:dyDescent="0.35">
      <c r="A172" s="103" t="s">
        <v>151</v>
      </c>
      <c r="B172" s="26" t="s">
        <v>152</v>
      </c>
      <c r="C172" s="62">
        <v>53024111.990503304</v>
      </c>
      <c r="D172" s="62">
        <v>46758544.014997199</v>
      </c>
      <c r="E172" s="62">
        <v>48101451.7031378</v>
      </c>
      <c r="F172" s="62">
        <v>50282711.586467601</v>
      </c>
      <c r="G172" s="62">
        <v>49787520.726804197</v>
      </c>
      <c r="H172" s="62">
        <v>47173335.100795403</v>
      </c>
      <c r="I172" s="62">
        <v>295127675.12270498</v>
      </c>
      <c r="J172" s="63">
        <v>0.236410517855108</v>
      </c>
      <c r="K172" s="19"/>
      <c r="L172" s="103" t="s">
        <v>151</v>
      </c>
      <c r="M172" s="26" t="s">
        <v>152</v>
      </c>
      <c r="N172" s="62">
        <v>25916878.890000001</v>
      </c>
      <c r="O172" s="62">
        <v>23044566.489999998</v>
      </c>
      <c r="P172" s="62">
        <v>23700828.73</v>
      </c>
      <c r="Q172" s="62">
        <v>23769111.289999999</v>
      </c>
      <c r="R172" s="62">
        <v>23697920.899999999</v>
      </c>
      <c r="S172" s="62">
        <v>22724811.149999999</v>
      </c>
      <c r="T172" s="62">
        <v>142854117.44999999</v>
      </c>
      <c r="U172" s="63">
        <v>0.2046292555</v>
      </c>
      <c r="V172" s="20"/>
      <c r="W172" s="103" t="s">
        <v>151</v>
      </c>
      <c r="X172" s="26" t="s">
        <v>152</v>
      </c>
      <c r="Y172" s="29">
        <v>2673</v>
      </c>
      <c r="Z172" s="29">
        <v>2422</v>
      </c>
      <c r="AA172" s="29">
        <v>2335</v>
      </c>
      <c r="AB172" s="29">
        <v>2513</v>
      </c>
      <c r="AC172" s="29">
        <v>2438</v>
      </c>
      <c r="AD172" s="29">
        <v>2297</v>
      </c>
      <c r="AE172" s="29">
        <v>14678</v>
      </c>
      <c r="AF172" s="28">
        <v>0.27831923850000001</v>
      </c>
    </row>
    <row r="173" spans="1:32" x14ac:dyDescent="0.35">
      <c r="A173" s="103"/>
      <c r="B173" s="26" t="s">
        <v>153</v>
      </c>
      <c r="C173" s="27">
        <v>8700333.8499999996</v>
      </c>
      <c r="D173" s="27">
        <v>7886033.7000000002</v>
      </c>
      <c r="E173" s="27">
        <v>7516311.4900000002</v>
      </c>
      <c r="F173" s="27">
        <v>8665985.6899999995</v>
      </c>
      <c r="G173" s="27">
        <v>8242179.4000000004</v>
      </c>
      <c r="H173" s="27">
        <v>7568091.1100000003</v>
      </c>
      <c r="I173" s="27">
        <v>48578935.239999995</v>
      </c>
      <c r="J173" s="28">
        <v>0.3317196281</v>
      </c>
      <c r="K173" s="19"/>
      <c r="L173" s="103"/>
      <c r="M173" s="26" t="s">
        <v>153</v>
      </c>
      <c r="N173" s="27">
        <v>6091594.8099999996</v>
      </c>
      <c r="O173" s="27">
        <v>5765324.5700000003</v>
      </c>
      <c r="P173" s="27">
        <v>5524702.7599999998</v>
      </c>
      <c r="Q173" s="27">
        <v>6544984.6699999999</v>
      </c>
      <c r="R173" s="27">
        <v>5838662.7800000003</v>
      </c>
      <c r="S173" s="27">
        <v>5565695</v>
      </c>
      <c r="T173" s="27">
        <v>35330964.590000004</v>
      </c>
      <c r="U173" s="28">
        <v>0.31216886379999997</v>
      </c>
      <c r="V173" s="20"/>
      <c r="W173" s="103"/>
      <c r="X173" s="26" t="s">
        <v>153</v>
      </c>
      <c r="Y173" s="29">
        <v>14175</v>
      </c>
      <c r="Z173" s="29">
        <v>13591</v>
      </c>
      <c r="AA173" s="29">
        <v>12774</v>
      </c>
      <c r="AB173" s="29">
        <v>13677</v>
      </c>
      <c r="AC173" s="29">
        <v>13465</v>
      </c>
      <c r="AD173" s="29">
        <v>12277</v>
      </c>
      <c r="AE173" s="29">
        <v>79959</v>
      </c>
      <c r="AF173" s="28">
        <v>0.3202420185</v>
      </c>
    </row>
    <row r="174" spans="1:32" ht="3.5" customHeight="1" x14ac:dyDescent="0.35">
      <c r="A174" s="30"/>
      <c r="B174" s="30"/>
      <c r="C174" s="31"/>
      <c r="D174" s="31"/>
      <c r="E174" s="31"/>
      <c r="F174" s="31"/>
      <c r="G174" s="31"/>
      <c r="H174" s="31"/>
      <c r="I174" s="31"/>
      <c r="J174" s="32"/>
      <c r="K174" s="19"/>
      <c r="L174" s="30"/>
      <c r="M174" s="30"/>
      <c r="N174" s="31"/>
      <c r="O174" s="31"/>
      <c r="P174" s="31"/>
      <c r="Q174" s="31"/>
      <c r="R174" s="31"/>
      <c r="S174" s="31"/>
      <c r="T174" s="31"/>
      <c r="U174" s="32"/>
      <c r="V174" s="20"/>
      <c r="W174" s="30"/>
      <c r="X174" s="30"/>
      <c r="Y174" s="33"/>
      <c r="Z174" s="33"/>
      <c r="AA174" s="33"/>
      <c r="AB174" s="33"/>
      <c r="AC174" s="33"/>
      <c r="AD174" s="33"/>
      <c r="AE174" s="33"/>
      <c r="AF174" s="32"/>
    </row>
    <row r="175" spans="1:32" x14ac:dyDescent="0.35">
      <c r="A175" s="103" t="s">
        <v>154</v>
      </c>
      <c r="B175" s="26" t="s">
        <v>152</v>
      </c>
      <c r="C175" s="62">
        <v>62518580.405468598</v>
      </c>
      <c r="D175" s="62">
        <v>59512414.516547099</v>
      </c>
      <c r="E175" s="62">
        <v>64759780.821819298</v>
      </c>
      <c r="F175" s="62">
        <v>65320863.426128797</v>
      </c>
      <c r="G175" s="62">
        <v>68086492.631361604</v>
      </c>
      <c r="H175" s="62">
        <v>65241262.322452001</v>
      </c>
      <c r="I175" s="62">
        <v>385439394.12377697</v>
      </c>
      <c r="J175" s="63">
        <v>0.65834573952808995</v>
      </c>
      <c r="K175" s="19"/>
      <c r="L175" s="103" t="s">
        <v>154</v>
      </c>
      <c r="M175" s="26" t="s">
        <v>152</v>
      </c>
      <c r="N175" s="62">
        <v>48422235.420000002</v>
      </c>
      <c r="O175" s="62">
        <v>46704785.990000002</v>
      </c>
      <c r="P175" s="62">
        <v>51359286.590000004</v>
      </c>
      <c r="Q175" s="62">
        <v>52578840.729999997</v>
      </c>
      <c r="R175" s="62">
        <v>54949933.850000001</v>
      </c>
      <c r="S175" s="62">
        <v>53318467.259999998</v>
      </c>
      <c r="T175" s="62">
        <v>307333549.83999997</v>
      </c>
      <c r="U175" s="63">
        <v>0.66081748119999995</v>
      </c>
      <c r="V175" s="20"/>
      <c r="W175" s="103" t="s">
        <v>154</v>
      </c>
      <c r="X175" s="26" t="s">
        <v>152</v>
      </c>
      <c r="Y175" s="29">
        <v>49516</v>
      </c>
      <c r="Z175" s="29">
        <v>46023</v>
      </c>
      <c r="AA175" s="29">
        <v>50086</v>
      </c>
      <c r="AB175" s="29">
        <v>50451</v>
      </c>
      <c r="AC175" s="29">
        <v>52861</v>
      </c>
      <c r="AD175" s="29">
        <v>48770</v>
      </c>
      <c r="AE175" s="29">
        <v>297707</v>
      </c>
      <c r="AF175" s="28">
        <v>0.2934143481</v>
      </c>
    </row>
    <row r="176" spans="1:32" x14ac:dyDescent="0.35">
      <c r="A176" s="103"/>
      <c r="B176" s="26" t="s">
        <v>153</v>
      </c>
      <c r="C176" s="27">
        <v>25047169.329999998</v>
      </c>
      <c r="D176" s="27">
        <v>23726323.370000001</v>
      </c>
      <c r="E176" s="27">
        <v>25074495.82</v>
      </c>
      <c r="F176" s="27">
        <v>25841325.77</v>
      </c>
      <c r="G176" s="27">
        <v>26670679.109999999</v>
      </c>
      <c r="H176" s="27">
        <v>25929898.16</v>
      </c>
      <c r="I176" s="27">
        <v>152289891.56</v>
      </c>
      <c r="J176" s="28">
        <v>0.780677719192302</v>
      </c>
      <c r="K176" s="19"/>
      <c r="L176" s="103"/>
      <c r="M176" s="26" t="s">
        <v>153</v>
      </c>
      <c r="N176" s="27">
        <v>18810133.5</v>
      </c>
      <c r="O176" s="27">
        <v>18383416.969999999</v>
      </c>
      <c r="P176" s="27">
        <v>19893215.75</v>
      </c>
      <c r="Q176" s="27">
        <v>20383108.84</v>
      </c>
      <c r="R176" s="27">
        <v>21274036.640000001</v>
      </c>
      <c r="S176" s="27">
        <v>20804097.460000001</v>
      </c>
      <c r="T176" s="27">
        <v>119548009.16</v>
      </c>
      <c r="U176" s="28">
        <v>0.79087252668101804</v>
      </c>
      <c r="V176" s="20"/>
      <c r="W176" s="103"/>
      <c r="X176" s="26" t="s">
        <v>153</v>
      </c>
      <c r="Y176" s="29">
        <v>74742</v>
      </c>
      <c r="Z176" s="29">
        <v>68877</v>
      </c>
      <c r="AA176" s="29">
        <v>73617</v>
      </c>
      <c r="AB176" s="29">
        <v>74809</v>
      </c>
      <c r="AC176" s="29">
        <v>77627</v>
      </c>
      <c r="AD176" s="29">
        <v>71923</v>
      </c>
      <c r="AE176" s="29">
        <v>441595</v>
      </c>
      <c r="AF176" s="28">
        <v>0.723249551482127</v>
      </c>
    </row>
    <row r="177" spans="1:32" ht="3.5" customHeight="1" x14ac:dyDescent="0.35">
      <c r="A177" s="30"/>
      <c r="B177" s="30"/>
      <c r="C177" s="31"/>
      <c r="D177" s="31"/>
      <c r="E177" s="31"/>
      <c r="F177" s="31"/>
      <c r="G177" s="31"/>
      <c r="H177" s="31"/>
      <c r="I177" s="31"/>
      <c r="J177" s="31"/>
      <c r="K177" s="19"/>
      <c r="L177" s="30"/>
      <c r="M177" s="30"/>
      <c r="N177" s="31"/>
      <c r="O177" s="31"/>
      <c r="P177" s="31"/>
      <c r="Q177" s="31"/>
      <c r="R177" s="31"/>
      <c r="S177" s="31"/>
      <c r="T177" s="31"/>
      <c r="U177" s="31"/>
      <c r="V177" s="20"/>
      <c r="W177" s="30"/>
      <c r="X177" s="30"/>
      <c r="Y177" s="33"/>
      <c r="Z177" s="33"/>
      <c r="AA177" s="33"/>
      <c r="AB177" s="33"/>
      <c r="AC177" s="33"/>
      <c r="AD177" s="33"/>
      <c r="AE177" s="33"/>
      <c r="AF177" s="33"/>
    </row>
    <row r="178" spans="1:32" ht="31" x14ac:dyDescent="0.35">
      <c r="A178" s="35" t="s">
        <v>155</v>
      </c>
      <c r="B178" s="35"/>
      <c r="C178" s="36">
        <v>57407247.100000001</v>
      </c>
      <c r="D178" s="36">
        <v>54372471.630000003</v>
      </c>
      <c r="E178" s="36">
        <v>53334027.780000001</v>
      </c>
      <c r="F178" s="36">
        <v>54804156.670000002</v>
      </c>
      <c r="G178" s="36">
        <v>59990563.090000004</v>
      </c>
      <c r="H178" s="36">
        <v>55618800.07</v>
      </c>
      <c r="I178" s="36">
        <v>335527266.33999997</v>
      </c>
      <c r="J178" s="37">
        <v>0.91288238557544998</v>
      </c>
      <c r="K178" s="19"/>
      <c r="L178" s="35" t="s">
        <v>155</v>
      </c>
      <c r="M178" s="35"/>
      <c r="N178" s="36">
        <v>36579518.140000001</v>
      </c>
      <c r="O178" s="36">
        <v>36460893.259999998</v>
      </c>
      <c r="P178" s="36">
        <v>36654840.079999998</v>
      </c>
      <c r="Q178" s="36">
        <v>37058360.350000001</v>
      </c>
      <c r="R178" s="36">
        <v>41049039.420000002</v>
      </c>
      <c r="S178" s="36">
        <v>37910428.619999997</v>
      </c>
      <c r="T178" s="36">
        <v>225713079.87</v>
      </c>
      <c r="U178" s="37">
        <v>0.93699960846663199</v>
      </c>
      <c r="V178" s="20"/>
      <c r="W178" s="35" t="s">
        <v>155</v>
      </c>
      <c r="X178" s="35"/>
      <c r="Y178" s="38">
        <v>136873</v>
      </c>
      <c r="Z178" s="38">
        <v>125277</v>
      </c>
      <c r="AA178" s="38">
        <v>126109</v>
      </c>
      <c r="AB178" s="38">
        <v>129070</v>
      </c>
      <c r="AC178" s="38">
        <v>140265</v>
      </c>
      <c r="AD178" s="38">
        <v>126117</v>
      </c>
      <c r="AE178" s="38">
        <v>783711</v>
      </c>
      <c r="AF178" s="37">
        <v>0.940351440408984</v>
      </c>
    </row>
    <row r="179" spans="1:32" x14ac:dyDescent="0.35">
      <c r="A179" s="35" t="s">
        <v>149</v>
      </c>
      <c r="B179" s="35"/>
      <c r="C179" s="39">
        <f>SUM(C172:C178)</f>
        <v>206697442.6759719</v>
      </c>
      <c r="D179" s="39">
        <f t="shared" ref="D179:I179" si="42">SUM(D172:D178)</f>
        <v>192255787.23154429</v>
      </c>
      <c r="E179" s="39">
        <f t="shared" si="42"/>
        <v>198786067.61495709</v>
      </c>
      <c r="F179" s="39">
        <f t="shared" si="42"/>
        <v>204915043.14259642</v>
      </c>
      <c r="G179" s="39">
        <f t="shared" si="42"/>
        <v>212777434.95816579</v>
      </c>
      <c r="H179" s="39">
        <f t="shared" si="42"/>
        <v>201531386.7632474</v>
      </c>
      <c r="I179" s="39">
        <f t="shared" si="42"/>
        <v>1216963162.3864818</v>
      </c>
      <c r="J179" s="40">
        <f>SUMPRODUCT(I171:I178,J171:J178)/SUM(I171:I178)</f>
        <v>0.62846973184418931</v>
      </c>
      <c r="K179" s="19"/>
      <c r="L179" s="35" t="s">
        <v>149</v>
      </c>
      <c r="M179" s="35"/>
      <c r="N179" s="39">
        <f>SUM(N172:N178)</f>
        <v>135820360.75999999</v>
      </c>
      <c r="O179" s="39">
        <f t="shared" ref="O179:T179" si="43">SUM(O172:O178)</f>
        <v>130358987.28</v>
      </c>
      <c r="P179" s="39">
        <f t="shared" si="43"/>
        <v>137132873.91000003</v>
      </c>
      <c r="Q179" s="39">
        <f t="shared" si="43"/>
        <v>140334405.88</v>
      </c>
      <c r="R179" s="39">
        <f t="shared" si="43"/>
        <v>146809593.59</v>
      </c>
      <c r="S179" s="39">
        <f t="shared" si="43"/>
        <v>140323499.49000001</v>
      </c>
      <c r="T179" s="39">
        <f t="shared" si="43"/>
        <v>830779720.90999997</v>
      </c>
      <c r="U179" s="40">
        <f>SUMPRODUCT(T171:T178,U171:U178)/SUM(T171:T178)</f>
        <v>0.66129809234113934</v>
      </c>
      <c r="V179" s="20"/>
      <c r="W179" s="35" t="s">
        <v>149</v>
      </c>
      <c r="X179" s="35"/>
      <c r="Y179" s="41">
        <f t="shared" ref="Y179:AD179" si="44">SUM(Y172:Y178)</f>
        <v>277979</v>
      </c>
      <c r="Z179" s="41">
        <f t="shared" si="44"/>
        <v>256190</v>
      </c>
      <c r="AA179" s="41">
        <f t="shared" si="44"/>
        <v>264921</v>
      </c>
      <c r="AB179" s="41">
        <f t="shared" si="44"/>
        <v>270520</v>
      </c>
      <c r="AC179" s="41">
        <f t="shared" si="44"/>
        <v>286656</v>
      </c>
      <c r="AD179" s="41">
        <f t="shared" si="44"/>
        <v>261384</v>
      </c>
      <c r="AE179" s="41">
        <f>SUM(Y179:AD179)</f>
        <v>1617650</v>
      </c>
      <c r="AF179" s="40">
        <f>SUMPRODUCT(AE171:AE178,AF171:AF178)/SUM(AE171:AE178)</f>
        <v>0.72536708192184107</v>
      </c>
    </row>
    <row r="180" spans="1:32" x14ac:dyDescent="0.35">
      <c r="A180" s="65"/>
      <c r="B180" s="35"/>
      <c r="C180" s="39"/>
      <c r="D180" s="39"/>
      <c r="E180" s="39"/>
      <c r="F180" s="39"/>
      <c r="G180" s="39"/>
      <c r="H180" s="39"/>
      <c r="I180" s="39"/>
      <c r="J180" s="40"/>
      <c r="K180" s="19"/>
      <c r="L180" s="35"/>
      <c r="M180" s="35"/>
      <c r="N180" s="39"/>
      <c r="O180" s="39"/>
      <c r="P180" s="39"/>
      <c r="Q180" s="39"/>
      <c r="R180" s="39"/>
      <c r="S180" s="39"/>
      <c r="T180" s="39"/>
      <c r="U180" s="40"/>
      <c r="V180" s="20"/>
      <c r="W180" s="35"/>
      <c r="X180" s="35"/>
      <c r="Y180" s="41"/>
      <c r="Z180" s="41"/>
      <c r="AA180" s="41"/>
      <c r="AB180" s="41"/>
      <c r="AC180" s="41"/>
      <c r="AD180" s="41"/>
      <c r="AE180" s="41"/>
      <c r="AF180" s="40"/>
    </row>
    <row r="181" spans="1:32" s="18" customFormat="1" ht="18.5" x14ac:dyDescent="0.45">
      <c r="A181" s="104" t="s">
        <v>169</v>
      </c>
      <c r="B181" s="104"/>
      <c r="C181" s="104"/>
      <c r="D181" s="104"/>
      <c r="E181" s="104"/>
      <c r="F181" s="104"/>
      <c r="G181" s="104"/>
      <c r="H181" s="104"/>
      <c r="I181" s="104"/>
      <c r="J181" s="104"/>
      <c r="K181" s="67"/>
      <c r="L181" s="104" t="s">
        <v>169</v>
      </c>
      <c r="M181" s="104"/>
      <c r="N181" s="104"/>
      <c r="O181" s="104"/>
      <c r="P181" s="104"/>
      <c r="Q181" s="104"/>
      <c r="R181" s="104"/>
      <c r="S181" s="104"/>
      <c r="T181" s="104"/>
      <c r="U181" s="104"/>
      <c r="V181" s="67"/>
      <c r="W181" s="104" t="s">
        <v>169</v>
      </c>
      <c r="X181" s="104"/>
      <c r="Y181" s="104"/>
      <c r="Z181" s="104"/>
      <c r="AA181" s="104"/>
      <c r="AB181" s="104"/>
      <c r="AC181" s="104"/>
      <c r="AD181" s="104"/>
      <c r="AE181" s="104"/>
      <c r="AF181" s="104"/>
    </row>
    <row r="182" spans="1:32" x14ac:dyDescent="0.35">
      <c r="A182" s="23"/>
      <c r="B182" s="23"/>
      <c r="C182" s="21" t="s">
        <v>143</v>
      </c>
      <c r="D182" s="21" t="s">
        <v>144</v>
      </c>
      <c r="E182" s="21" t="s">
        <v>145</v>
      </c>
      <c r="F182" s="21" t="s">
        <v>146</v>
      </c>
      <c r="G182" s="21" t="s">
        <v>147</v>
      </c>
      <c r="H182" s="21" t="s">
        <v>148</v>
      </c>
      <c r="I182" s="21" t="s">
        <v>149</v>
      </c>
      <c r="J182" s="21" t="s">
        <v>150</v>
      </c>
      <c r="K182" s="22"/>
      <c r="L182" s="23"/>
      <c r="M182" s="23"/>
      <c r="N182" s="21" t="s">
        <v>143</v>
      </c>
      <c r="O182" s="21" t="s">
        <v>144</v>
      </c>
      <c r="P182" s="21" t="s">
        <v>145</v>
      </c>
      <c r="Q182" s="21" t="s">
        <v>146</v>
      </c>
      <c r="R182" s="21" t="s">
        <v>147</v>
      </c>
      <c r="S182" s="21" t="s">
        <v>148</v>
      </c>
      <c r="T182" s="21" t="s">
        <v>149</v>
      </c>
      <c r="U182" s="21" t="s">
        <v>150</v>
      </c>
      <c r="V182" s="24"/>
      <c r="W182" s="23"/>
      <c r="X182" s="23"/>
      <c r="Y182" s="21" t="s">
        <v>143</v>
      </c>
      <c r="Z182" s="21" t="s">
        <v>144</v>
      </c>
      <c r="AA182" s="21" t="s">
        <v>145</v>
      </c>
      <c r="AB182" s="21" t="s">
        <v>146</v>
      </c>
      <c r="AC182" s="21" t="s">
        <v>147</v>
      </c>
      <c r="AD182" s="21" t="s">
        <v>148</v>
      </c>
      <c r="AE182" s="21" t="s">
        <v>149</v>
      </c>
      <c r="AF182" s="21" t="s">
        <v>150</v>
      </c>
    </row>
    <row r="183" spans="1:32" x14ac:dyDescent="0.35">
      <c r="A183" s="103" t="s">
        <v>151</v>
      </c>
      <c r="B183" s="26" t="s">
        <v>152</v>
      </c>
      <c r="C183" s="62">
        <v>29369430.273626301</v>
      </c>
      <c r="D183" s="62">
        <v>25749994.206382699</v>
      </c>
      <c r="E183" s="62">
        <v>24187997.314946</v>
      </c>
      <c r="F183" s="62">
        <v>25520780.5382686</v>
      </c>
      <c r="G183" s="62">
        <v>25964790.377895799</v>
      </c>
      <c r="H183" s="62">
        <v>22694838.524537701</v>
      </c>
      <c r="I183" s="62">
        <v>153487831.23565701</v>
      </c>
      <c r="J183" s="63">
        <v>0.18828096287163501</v>
      </c>
      <c r="K183" s="19"/>
      <c r="L183" s="103" t="s">
        <v>151</v>
      </c>
      <c r="M183" s="26" t="s">
        <v>152</v>
      </c>
      <c r="N183" s="62">
        <v>23077811.420000002</v>
      </c>
      <c r="O183" s="62">
        <v>20893165.850000001</v>
      </c>
      <c r="P183" s="62">
        <v>19707287</v>
      </c>
      <c r="Q183" s="62">
        <v>20163737.059999999</v>
      </c>
      <c r="R183" s="62">
        <v>20100642.43</v>
      </c>
      <c r="S183" s="62">
        <v>18375322.300000001</v>
      </c>
      <c r="T183" s="62">
        <v>122317966.06</v>
      </c>
      <c r="U183" s="63">
        <v>0.1877281378</v>
      </c>
      <c r="V183" s="20"/>
      <c r="W183" s="103" t="s">
        <v>151</v>
      </c>
      <c r="X183" s="26" t="s">
        <v>152</v>
      </c>
      <c r="Y183" s="29">
        <v>1132</v>
      </c>
      <c r="Z183" s="29">
        <v>1057</v>
      </c>
      <c r="AA183" s="29">
        <v>931</v>
      </c>
      <c r="AB183" s="29">
        <v>1036</v>
      </c>
      <c r="AC183" s="29">
        <v>1005</v>
      </c>
      <c r="AD183" s="29">
        <v>911</v>
      </c>
      <c r="AE183" s="29">
        <v>6072</v>
      </c>
      <c r="AF183" s="28">
        <v>0.2003431437</v>
      </c>
    </row>
    <row r="184" spans="1:32" x14ac:dyDescent="0.35">
      <c r="A184" s="103"/>
      <c r="B184" s="26" t="s">
        <v>153</v>
      </c>
      <c r="C184" s="27">
        <v>5212564.0199999996</v>
      </c>
      <c r="D184" s="27">
        <v>4362855.2</v>
      </c>
      <c r="E184" s="27">
        <v>4198366.1500000004</v>
      </c>
      <c r="F184" s="27">
        <v>4240179.37</v>
      </c>
      <c r="G184" s="27">
        <v>4358881.8099999996</v>
      </c>
      <c r="H184" s="27">
        <v>3930327.35</v>
      </c>
      <c r="I184" s="27">
        <v>26303173.899999999</v>
      </c>
      <c r="J184" s="28">
        <v>0.26343924660000001</v>
      </c>
      <c r="K184" s="19"/>
      <c r="L184" s="103"/>
      <c r="M184" s="26" t="s">
        <v>153</v>
      </c>
      <c r="N184" s="27">
        <v>3488317.7</v>
      </c>
      <c r="O184" s="27">
        <v>2963594.52</v>
      </c>
      <c r="P184" s="27">
        <v>2966679.19</v>
      </c>
      <c r="Q184" s="27">
        <v>2902242.08</v>
      </c>
      <c r="R184" s="27">
        <v>2961536.03</v>
      </c>
      <c r="S184" s="27">
        <v>2897646.4</v>
      </c>
      <c r="T184" s="27">
        <v>18180015.919999998</v>
      </c>
      <c r="U184" s="28">
        <v>0.24159906989999999</v>
      </c>
      <c r="V184" s="20"/>
      <c r="W184" s="103"/>
      <c r="X184" s="26" t="s">
        <v>153</v>
      </c>
      <c r="Y184" s="29">
        <v>6265</v>
      </c>
      <c r="Z184" s="29">
        <v>6044</v>
      </c>
      <c r="AA184" s="29">
        <v>5255</v>
      </c>
      <c r="AB184" s="29">
        <v>5385</v>
      </c>
      <c r="AC184" s="29">
        <v>5781</v>
      </c>
      <c r="AD184" s="29">
        <v>5058</v>
      </c>
      <c r="AE184" s="29">
        <v>33788</v>
      </c>
      <c r="AF184" s="28">
        <v>0.23589568180000001</v>
      </c>
    </row>
    <row r="185" spans="1:32" ht="3.5" customHeight="1" x14ac:dyDescent="0.35">
      <c r="A185" s="30"/>
      <c r="B185" s="30"/>
      <c r="C185" s="31"/>
      <c r="D185" s="31"/>
      <c r="E185" s="31"/>
      <c r="F185" s="31"/>
      <c r="G185" s="31"/>
      <c r="H185" s="31"/>
      <c r="I185" s="31"/>
      <c r="J185" s="32"/>
      <c r="K185" s="19"/>
      <c r="L185" s="30"/>
      <c r="M185" s="30"/>
      <c r="N185" s="31"/>
      <c r="O185" s="31"/>
      <c r="P185" s="31"/>
      <c r="Q185" s="31"/>
      <c r="R185" s="31"/>
      <c r="S185" s="31"/>
      <c r="T185" s="31"/>
      <c r="U185" s="32"/>
      <c r="V185" s="20"/>
      <c r="W185" s="30"/>
      <c r="X185" s="30"/>
      <c r="Y185" s="33"/>
      <c r="Z185" s="33"/>
      <c r="AA185" s="33"/>
      <c r="AB185" s="33"/>
      <c r="AC185" s="33"/>
      <c r="AD185" s="33"/>
      <c r="AE185" s="33"/>
      <c r="AF185" s="32"/>
    </row>
    <row r="186" spans="1:32" x14ac:dyDescent="0.35">
      <c r="A186" s="103" t="s">
        <v>154</v>
      </c>
      <c r="B186" s="26" t="s">
        <v>152</v>
      </c>
      <c r="C186" s="62">
        <v>54550131.733073398</v>
      </c>
      <c r="D186" s="62">
        <v>51978289.132467501</v>
      </c>
      <c r="E186" s="62">
        <v>49043802.055103198</v>
      </c>
      <c r="F186" s="62">
        <v>56153324.649916798</v>
      </c>
      <c r="G186" s="62">
        <v>52224366.945990503</v>
      </c>
      <c r="H186" s="62">
        <v>47909909.491383798</v>
      </c>
      <c r="I186" s="62">
        <v>311859824.00793499</v>
      </c>
      <c r="J186" s="63">
        <v>0.66133896663351799</v>
      </c>
      <c r="K186" s="19"/>
      <c r="L186" s="103" t="s">
        <v>154</v>
      </c>
      <c r="M186" s="26" t="s">
        <v>152</v>
      </c>
      <c r="N186" s="62">
        <v>41349629.960000001</v>
      </c>
      <c r="O186" s="62">
        <v>40508296.450000003</v>
      </c>
      <c r="P186" s="62">
        <v>38478033.659999996</v>
      </c>
      <c r="Q186" s="62">
        <v>44737329.039999999</v>
      </c>
      <c r="R186" s="62">
        <v>41708306.579999998</v>
      </c>
      <c r="S186" s="62">
        <v>38725248.939999998</v>
      </c>
      <c r="T186" s="62">
        <v>245506844.63</v>
      </c>
      <c r="U186" s="63">
        <v>0.66776110109999998</v>
      </c>
      <c r="V186" s="20"/>
      <c r="W186" s="103" t="s">
        <v>154</v>
      </c>
      <c r="X186" s="26" t="s">
        <v>152</v>
      </c>
      <c r="Y186" s="29">
        <v>37809</v>
      </c>
      <c r="Z186" s="29">
        <v>35404</v>
      </c>
      <c r="AA186" s="29">
        <v>34135</v>
      </c>
      <c r="AB186" s="29">
        <v>38986</v>
      </c>
      <c r="AC186" s="29">
        <v>37334</v>
      </c>
      <c r="AD186" s="29">
        <v>34392</v>
      </c>
      <c r="AE186" s="29">
        <v>218060</v>
      </c>
      <c r="AF186" s="28">
        <v>0.3272002665</v>
      </c>
    </row>
    <row r="187" spans="1:32" x14ac:dyDescent="0.35">
      <c r="A187" s="103"/>
      <c r="B187" s="26" t="s">
        <v>153</v>
      </c>
      <c r="C187" s="27">
        <v>23318355.489999998</v>
      </c>
      <c r="D187" s="27">
        <v>21939873.629999999</v>
      </c>
      <c r="E187" s="27">
        <v>19926914.329999998</v>
      </c>
      <c r="F187" s="27">
        <v>22660668.739999998</v>
      </c>
      <c r="G187" s="27">
        <v>21428400.879999999</v>
      </c>
      <c r="H187" s="27">
        <v>19585283.190000001</v>
      </c>
      <c r="I187" s="27">
        <v>128859496.25999999</v>
      </c>
      <c r="J187" s="28">
        <v>0.78504721732660798</v>
      </c>
      <c r="K187" s="19"/>
      <c r="L187" s="103"/>
      <c r="M187" s="26" t="s">
        <v>153</v>
      </c>
      <c r="N187" s="27">
        <v>17263757.57</v>
      </c>
      <c r="O187" s="27">
        <v>16642399</v>
      </c>
      <c r="P187" s="27">
        <v>15618616.5</v>
      </c>
      <c r="Q187" s="27">
        <v>17960032.629999999</v>
      </c>
      <c r="R187" s="27">
        <v>17387937.300000001</v>
      </c>
      <c r="S187" s="27">
        <v>16137278.039999999</v>
      </c>
      <c r="T187" s="27">
        <v>101010021.03999999</v>
      </c>
      <c r="U187" s="28">
        <v>0.79596716115043598</v>
      </c>
      <c r="V187" s="20"/>
      <c r="W187" s="103"/>
      <c r="X187" s="26" t="s">
        <v>153</v>
      </c>
      <c r="Y187" s="29">
        <v>58430</v>
      </c>
      <c r="Z187" s="29">
        <v>54925</v>
      </c>
      <c r="AA187" s="29">
        <v>51830</v>
      </c>
      <c r="AB187" s="29">
        <v>58862</v>
      </c>
      <c r="AC187" s="29">
        <v>55918</v>
      </c>
      <c r="AD187" s="29">
        <v>50939</v>
      </c>
      <c r="AE187" s="29">
        <v>330904</v>
      </c>
      <c r="AF187" s="28">
        <v>0.73256999602260997</v>
      </c>
    </row>
    <row r="188" spans="1:32" ht="4.5" customHeight="1" x14ac:dyDescent="0.35">
      <c r="A188" s="30"/>
      <c r="B188" s="30"/>
      <c r="C188" s="31"/>
      <c r="D188" s="31"/>
      <c r="E188" s="31"/>
      <c r="F188" s="31"/>
      <c r="G188" s="31"/>
      <c r="H188" s="31"/>
      <c r="I188" s="31"/>
      <c r="J188" s="31"/>
      <c r="K188" s="19"/>
      <c r="L188" s="30"/>
      <c r="M188" s="30"/>
      <c r="N188" s="31"/>
      <c r="O188" s="31"/>
      <c r="P188" s="31"/>
      <c r="Q188" s="31"/>
      <c r="R188" s="31"/>
      <c r="S188" s="31"/>
      <c r="T188" s="31"/>
      <c r="U188" s="31"/>
      <c r="V188" s="20"/>
      <c r="W188" s="30"/>
      <c r="X188" s="30"/>
      <c r="Y188" s="33"/>
      <c r="Z188" s="33"/>
      <c r="AA188" s="33"/>
      <c r="AB188" s="33"/>
      <c r="AC188" s="33"/>
      <c r="AD188" s="33"/>
      <c r="AE188" s="33"/>
      <c r="AF188" s="33"/>
    </row>
    <row r="189" spans="1:32" ht="31" x14ac:dyDescent="0.35">
      <c r="A189" s="35" t="s">
        <v>155</v>
      </c>
      <c r="B189" s="35"/>
      <c r="C189" s="36">
        <v>34053663.140000001</v>
      </c>
      <c r="D189" s="36">
        <v>32576236.609999999</v>
      </c>
      <c r="E189" s="36">
        <v>32304370.239999998</v>
      </c>
      <c r="F189" s="36">
        <v>38818139.609999999</v>
      </c>
      <c r="G189" s="36">
        <v>37056715.990000002</v>
      </c>
      <c r="H189" s="36">
        <v>32199426.960000001</v>
      </c>
      <c r="I189" s="36">
        <v>207008552.55000001</v>
      </c>
      <c r="J189" s="37">
        <v>0.87811919289988805</v>
      </c>
      <c r="K189" s="19"/>
      <c r="L189" s="35" t="s">
        <v>155</v>
      </c>
      <c r="M189" s="35"/>
      <c r="N189" s="36">
        <v>18836846.43</v>
      </c>
      <c r="O189" s="36">
        <v>17627394.18</v>
      </c>
      <c r="P189" s="36">
        <v>16144080.43</v>
      </c>
      <c r="Q189" s="36">
        <v>20579480.719999999</v>
      </c>
      <c r="R189" s="36">
        <v>19281142.98</v>
      </c>
      <c r="S189" s="36">
        <v>16528416.560000001</v>
      </c>
      <c r="T189" s="36">
        <v>108997361.3</v>
      </c>
      <c r="U189" s="37">
        <v>0.93815374349214198</v>
      </c>
      <c r="V189" s="20"/>
      <c r="W189" s="35" t="s">
        <v>155</v>
      </c>
      <c r="X189" s="35"/>
      <c r="Y189" s="38">
        <v>73752</v>
      </c>
      <c r="Z189" s="38">
        <v>69116</v>
      </c>
      <c r="AA189" s="38">
        <v>65641</v>
      </c>
      <c r="AB189" s="38">
        <v>79487</v>
      </c>
      <c r="AC189" s="38">
        <v>73305</v>
      </c>
      <c r="AD189" s="38">
        <v>63980</v>
      </c>
      <c r="AE189" s="38">
        <v>425281</v>
      </c>
      <c r="AF189" s="37">
        <v>0.92642417386029197</v>
      </c>
    </row>
    <row r="190" spans="1:32" ht="3.5" customHeight="1" x14ac:dyDescent="0.35">
      <c r="A190" s="44"/>
      <c r="B190" s="44"/>
      <c r="C190" s="45"/>
      <c r="D190" s="45"/>
      <c r="E190" s="45"/>
      <c r="F190" s="45"/>
      <c r="G190" s="45"/>
      <c r="H190" s="45"/>
      <c r="I190" s="45"/>
      <c r="J190" s="45"/>
      <c r="K190" s="19"/>
      <c r="L190" s="44"/>
      <c r="M190" s="44"/>
      <c r="N190" s="45"/>
      <c r="O190" s="45"/>
      <c r="P190" s="45"/>
      <c r="Q190" s="45"/>
      <c r="R190" s="45"/>
      <c r="S190" s="45"/>
      <c r="T190" s="45"/>
      <c r="U190" s="45"/>
      <c r="V190" s="20"/>
      <c r="W190" s="44"/>
      <c r="X190" s="44"/>
      <c r="Y190" s="45"/>
      <c r="Z190" s="45"/>
      <c r="AA190" s="45"/>
      <c r="AB190" s="45"/>
      <c r="AC190" s="45"/>
      <c r="AD190" s="45"/>
      <c r="AE190" s="29"/>
      <c r="AF190" s="29"/>
    </row>
    <row r="191" spans="1:32" x14ac:dyDescent="0.35">
      <c r="A191" s="35" t="s">
        <v>149</v>
      </c>
      <c r="B191" s="35"/>
      <c r="C191" s="39">
        <f>SUM(C183:C189)</f>
        <v>146504144.65669969</v>
      </c>
      <c r="D191" s="39">
        <f t="shared" ref="D191:I191" si="45">SUM(D183:D189)</f>
        <v>136607248.7788502</v>
      </c>
      <c r="E191" s="39">
        <f t="shared" si="45"/>
        <v>129661450.09004919</v>
      </c>
      <c r="F191" s="39">
        <f t="shared" si="45"/>
        <v>147393092.90818539</v>
      </c>
      <c r="G191" s="39">
        <f t="shared" si="45"/>
        <v>141033156.00388631</v>
      </c>
      <c r="H191" s="39">
        <f t="shared" si="45"/>
        <v>126319785.5159215</v>
      </c>
      <c r="I191" s="39">
        <f t="shared" si="45"/>
        <v>827518877.95359206</v>
      </c>
      <c r="J191" s="40">
        <f>SUMPRODUCT(I183:I190,J183:J190)/SUM(I183:I190)</f>
        <v>0.63444129766003532</v>
      </c>
      <c r="K191" s="19"/>
      <c r="L191" s="46" t="s">
        <v>149</v>
      </c>
      <c r="M191" s="26"/>
      <c r="N191" s="47">
        <f>SUM(N183:N189)</f>
        <v>104016363.08000001</v>
      </c>
      <c r="O191" s="47">
        <f t="shared" ref="O191:T191" si="46">SUM(O183:O189)</f>
        <v>98634850</v>
      </c>
      <c r="P191" s="47">
        <f t="shared" si="46"/>
        <v>92914696.780000001</v>
      </c>
      <c r="Q191" s="47">
        <f t="shared" si="46"/>
        <v>106342821.53</v>
      </c>
      <c r="R191" s="47">
        <f t="shared" si="46"/>
        <v>101439565.32000001</v>
      </c>
      <c r="S191" s="47">
        <f t="shared" si="46"/>
        <v>92663912.24000001</v>
      </c>
      <c r="T191" s="47">
        <f t="shared" si="46"/>
        <v>596012208.94999993</v>
      </c>
      <c r="U191" s="40">
        <f>SUMPRODUCT(T183:T190,U183:U190)/SUM(T183:T190)</f>
        <v>0.62742282194318</v>
      </c>
      <c r="V191" s="20"/>
      <c r="W191" s="35" t="s">
        <v>149</v>
      </c>
      <c r="X191" s="35"/>
      <c r="Y191" s="41">
        <f t="shared" ref="Y191:AD191" si="47">SUM(Y183:Y189)</f>
        <v>177388</v>
      </c>
      <c r="Z191" s="41">
        <f t="shared" si="47"/>
        <v>166546</v>
      </c>
      <c r="AA191" s="41">
        <f t="shared" si="47"/>
        <v>157792</v>
      </c>
      <c r="AB191" s="41">
        <f t="shared" si="47"/>
        <v>183756</v>
      </c>
      <c r="AC191" s="41">
        <f t="shared" si="47"/>
        <v>173343</v>
      </c>
      <c r="AD191" s="41">
        <f t="shared" si="47"/>
        <v>155280</v>
      </c>
      <c r="AE191" s="41">
        <f>SUM(Y191:AD191)</f>
        <v>1014105</v>
      </c>
      <c r="AF191" s="40">
        <f>SUMPRODUCT(AE183:AE190,AF183:AF190)/SUM(AE183:AE190)</f>
        <v>0.70696541090472831</v>
      </c>
    </row>
    <row r="192" spans="1:32" x14ac:dyDescent="0.35">
      <c r="A192" s="35"/>
      <c r="B192" s="35"/>
      <c r="C192" s="39"/>
      <c r="D192" s="39"/>
      <c r="E192" s="39"/>
      <c r="F192" s="39"/>
      <c r="G192" s="39"/>
      <c r="H192" s="39"/>
      <c r="I192" s="39"/>
      <c r="J192" s="49"/>
      <c r="K192" s="19"/>
      <c r="L192" s="46"/>
      <c r="M192" s="26"/>
      <c r="N192" s="47"/>
      <c r="O192" s="47"/>
      <c r="P192" s="47"/>
      <c r="Q192" s="47"/>
      <c r="R192" s="47"/>
      <c r="S192" s="47"/>
      <c r="T192" s="47"/>
      <c r="U192" s="49"/>
      <c r="V192" s="20"/>
      <c r="W192" s="35"/>
      <c r="X192" s="35"/>
      <c r="Y192" s="41"/>
      <c r="Z192" s="41"/>
      <c r="AA192" s="41"/>
      <c r="AB192" s="41"/>
      <c r="AC192" s="41"/>
      <c r="AD192" s="41"/>
      <c r="AE192" s="41"/>
      <c r="AF192" s="41"/>
    </row>
    <row r="193" spans="1:32" ht="18.5" x14ac:dyDescent="0.45">
      <c r="A193" s="105" t="s">
        <v>156</v>
      </c>
      <c r="B193" s="105"/>
      <c r="C193" s="105"/>
      <c r="D193" s="105"/>
      <c r="E193" s="105"/>
      <c r="F193" s="105"/>
      <c r="G193" s="105"/>
      <c r="H193" s="105"/>
      <c r="I193" s="105"/>
      <c r="J193" s="105"/>
      <c r="K193" s="17"/>
      <c r="L193" s="105" t="s">
        <v>157</v>
      </c>
      <c r="M193" s="105"/>
      <c r="N193" s="105"/>
      <c r="O193" s="105"/>
      <c r="P193" s="105"/>
      <c r="Q193" s="105"/>
      <c r="R193" s="105"/>
      <c r="S193" s="105"/>
      <c r="T193" s="105"/>
      <c r="U193" s="105"/>
      <c r="V193" s="17"/>
      <c r="W193" s="105" t="s">
        <v>158</v>
      </c>
      <c r="X193" s="105"/>
      <c r="Y193" s="105"/>
      <c r="Z193" s="105"/>
      <c r="AA193" s="105"/>
      <c r="AB193" s="105"/>
      <c r="AC193" s="105"/>
      <c r="AD193" s="105"/>
      <c r="AE193" s="105"/>
      <c r="AF193" s="105"/>
    </row>
    <row r="194" spans="1:32" ht="18.5" x14ac:dyDescent="0.45">
      <c r="A194" s="106">
        <v>2018</v>
      </c>
      <c r="B194" s="106"/>
      <c r="C194" s="106"/>
      <c r="D194" s="106"/>
      <c r="E194" s="106"/>
      <c r="F194" s="106"/>
      <c r="G194" s="106"/>
      <c r="H194" s="106"/>
      <c r="I194" s="106"/>
      <c r="J194" s="106"/>
      <c r="K194" s="67"/>
      <c r="L194" s="106">
        <v>2018</v>
      </c>
      <c r="M194" s="106"/>
      <c r="N194" s="106"/>
      <c r="O194" s="106"/>
      <c r="P194" s="106"/>
      <c r="Q194" s="106"/>
      <c r="R194" s="106"/>
      <c r="S194" s="106"/>
      <c r="T194" s="106"/>
      <c r="U194" s="106"/>
      <c r="V194" s="67"/>
      <c r="W194" s="106">
        <v>2018</v>
      </c>
      <c r="X194" s="106"/>
      <c r="Y194" s="106"/>
      <c r="Z194" s="106"/>
      <c r="AA194" s="106"/>
      <c r="AB194" s="106"/>
      <c r="AC194" s="106"/>
      <c r="AD194" s="106"/>
      <c r="AE194" s="106"/>
      <c r="AF194" s="106"/>
    </row>
    <row r="195" spans="1:32" x14ac:dyDescent="0.35">
      <c r="A195" s="23"/>
      <c r="B195" s="23"/>
      <c r="C195" s="21" t="s">
        <v>143</v>
      </c>
      <c r="D195" s="21" t="s">
        <v>144</v>
      </c>
      <c r="E195" s="21" t="s">
        <v>145</v>
      </c>
      <c r="F195" s="21" t="s">
        <v>146</v>
      </c>
      <c r="G195" s="21" t="s">
        <v>147</v>
      </c>
      <c r="H195" s="21" t="s">
        <v>148</v>
      </c>
      <c r="I195" s="21" t="s">
        <v>149</v>
      </c>
      <c r="J195" s="21" t="s">
        <v>150</v>
      </c>
      <c r="K195" s="22"/>
      <c r="L195" s="23"/>
      <c r="M195" s="23"/>
      <c r="N195" s="21" t="s">
        <v>143</v>
      </c>
      <c r="O195" s="21" t="s">
        <v>144</v>
      </c>
      <c r="P195" s="21" t="s">
        <v>145</v>
      </c>
      <c r="Q195" s="21" t="s">
        <v>146</v>
      </c>
      <c r="R195" s="21" t="s">
        <v>147</v>
      </c>
      <c r="S195" s="21" t="s">
        <v>148</v>
      </c>
      <c r="T195" s="21" t="s">
        <v>149</v>
      </c>
      <c r="U195" s="21" t="s">
        <v>150</v>
      </c>
      <c r="V195" s="24"/>
      <c r="W195" s="23"/>
      <c r="X195" s="23"/>
      <c r="Y195" s="21" t="s">
        <v>143</v>
      </c>
      <c r="Z195" s="21" t="s">
        <v>144</v>
      </c>
      <c r="AA195" s="21" t="s">
        <v>145</v>
      </c>
      <c r="AB195" s="21" t="s">
        <v>146</v>
      </c>
      <c r="AC195" s="21" t="s">
        <v>147</v>
      </c>
      <c r="AD195" s="21" t="s">
        <v>148</v>
      </c>
      <c r="AE195" s="21" t="s">
        <v>149</v>
      </c>
      <c r="AF195" s="21" t="s">
        <v>150</v>
      </c>
    </row>
    <row r="196" spans="1:32" x14ac:dyDescent="0.35">
      <c r="A196" s="103" t="s">
        <v>151</v>
      </c>
      <c r="B196" s="26" t="s">
        <v>152</v>
      </c>
      <c r="C196" s="62">
        <v>68081998.944612905</v>
      </c>
      <c r="D196" s="62">
        <v>58946961.642879799</v>
      </c>
      <c r="E196" s="62">
        <v>61768196.625637501</v>
      </c>
      <c r="F196" s="62">
        <v>62000238.492383897</v>
      </c>
      <c r="G196" s="62">
        <v>62907490.255768202</v>
      </c>
      <c r="H196" s="62">
        <v>58979075.692383498</v>
      </c>
      <c r="I196" s="62">
        <v>372683961.65366602</v>
      </c>
      <c r="J196" s="63">
        <v>0.29853658534125699</v>
      </c>
      <c r="K196" s="19"/>
      <c r="L196" s="103" t="s">
        <v>151</v>
      </c>
      <c r="M196" s="26" t="s">
        <v>152</v>
      </c>
      <c r="N196" s="62">
        <v>34864245.119999997</v>
      </c>
      <c r="O196" s="62">
        <v>29751670.690000001</v>
      </c>
      <c r="P196" s="62">
        <v>30973588.789999999</v>
      </c>
      <c r="Q196" s="62">
        <v>29941636.5</v>
      </c>
      <c r="R196" s="62">
        <v>30589900.300000001</v>
      </c>
      <c r="S196" s="62">
        <v>28849289.82</v>
      </c>
      <c r="T196" s="62">
        <v>184970331.22</v>
      </c>
      <c r="U196" s="63">
        <v>0.26495799939999998</v>
      </c>
      <c r="V196" s="20"/>
      <c r="W196" s="103" t="s">
        <v>151</v>
      </c>
      <c r="X196" s="26" t="s">
        <v>152</v>
      </c>
      <c r="Y196" s="29">
        <v>3270</v>
      </c>
      <c r="Z196" s="29">
        <v>2907</v>
      </c>
      <c r="AA196" s="29">
        <v>2899</v>
      </c>
      <c r="AB196" s="29">
        <v>3053</v>
      </c>
      <c r="AC196" s="29">
        <v>3000</v>
      </c>
      <c r="AD196" s="29">
        <v>2804</v>
      </c>
      <c r="AE196" s="29">
        <v>17933</v>
      </c>
      <c r="AF196" s="28">
        <v>0.3400394403</v>
      </c>
    </row>
    <row r="197" spans="1:32" x14ac:dyDescent="0.35">
      <c r="A197" s="103"/>
      <c r="B197" s="26" t="s">
        <v>153</v>
      </c>
      <c r="C197" s="27">
        <v>10688369.1</v>
      </c>
      <c r="D197" s="27">
        <v>9630793.1899999995</v>
      </c>
      <c r="E197" s="27">
        <v>9251517.6899999995</v>
      </c>
      <c r="F197" s="27">
        <v>10408166.810000001</v>
      </c>
      <c r="G197" s="27">
        <v>10128531.17</v>
      </c>
      <c r="H197" s="27">
        <v>9390521.0500000007</v>
      </c>
      <c r="I197" s="27">
        <v>59497899.010000005</v>
      </c>
      <c r="J197" s="28">
        <v>0.40635488819999999</v>
      </c>
      <c r="K197" s="19"/>
      <c r="L197" s="103"/>
      <c r="M197" s="26" t="s">
        <v>153</v>
      </c>
      <c r="N197" s="27">
        <v>7448525.2000000002</v>
      </c>
      <c r="O197" s="27">
        <v>7071709.9299999997</v>
      </c>
      <c r="P197" s="27">
        <v>6760586.1799999997</v>
      </c>
      <c r="Q197" s="27">
        <v>7771724.0499999998</v>
      </c>
      <c r="R197" s="27">
        <v>7292616.54</v>
      </c>
      <c r="S197" s="27">
        <v>6935166.7800000003</v>
      </c>
      <c r="T197" s="27">
        <v>43280328.68</v>
      </c>
      <c r="U197" s="28">
        <v>0.3824947628</v>
      </c>
      <c r="V197" s="20"/>
      <c r="W197" s="103"/>
      <c r="X197" s="26" t="s">
        <v>153</v>
      </c>
      <c r="Y197" s="29">
        <v>17037</v>
      </c>
      <c r="Z197" s="29">
        <v>15911</v>
      </c>
      <c r="AA197" s="29">
        <v>15448</v>
      </c>
      <c r="AB197" s="29">
        <v>16178</v>
      </c>
      <c r="AC197" s="29">
        <v>16241</v>
      </c>
      <c r="AD197" s="29">
        <v>14857</v>
      </c>
      <c r="AE197" s="29">
        <v>95672</v>
      </c>
      <c r="AF197" s="28">
        <v>0.38328534879999998</v>
      </c>
    </row>
    <row r="198" spans="1:32" ht="3.5" customHeight="1" x14ac:dyDescent="0.35">
      <c r="A198" s="30"/>
      <c r="B198" s="30"/>
      <c r="C198" s="31"/>
      <c r="D198" s="31"/>
      <c r="E198" s="31"/>
      <c r="F198" s="31"/>
      <c r="G198" s="31"/>
      <c r="H198" s="31"/>
      <c r="I198" s="31"/>
      <c r="J198" s="32"/>
      <c r="K198" s="19"/>
      <c r="L198" s="30"/>
      <c r="M198" s="30"/>
      <c r="N198" s="31"/>
      <c r="O198" s="31"/>
      <c r="P198" s="31"/>
      <c r="Q198" s="31"/>
      <c r="R198" s="31"/>
      <c r="S198" s="31"/>
      <c r="T198" s="31"/>
      <c r="U198" s="32"/>
      <c r="V198" s="20"/>
      <c r="W198" s="30"/>
      <c r="X198" s="30"/>
      <c r="Y198" s="33"/>
      <c r="Z198" s="33"/>
      <c r="AA198" s="33"/>
      <c r="AB198" s="33"/>
      <c r="AC198" s="33"/>
      <c r="AD198" s="33"/>
      <c r="AE198" s="33"/>
      <c r="AF198" s="32"/>
    </row>
    <row r="199" spans="1:32" x14ac:dyDescent="0.35">
      <c r="A199" s="103" t="s">
        <v>154</v>
      </c>
      <c r="B199" s="26" t="s">
        <v>152</v>
      </c>
      <c r="C199" s="62">
        <v>68092771.726728305</v>
      </c>
      <c r="D199" s="62">
        <v>64773127.614634298</v>
      </c>
      <c r="E199" s="62">
        <v>70192801.111629799</v>
      </c>
      <c r="F199" s="62">
        <v>70996036.927385107</v>
      </c>
      <c r="G199" s="62">
        <v>74496508.535636306</v>
      </c>
      <c r="H199" s="62">
        <v>71298701.337876901</v>
      </c>
      <c r="I199" s="62">
        <v>419849947.25389099</v>
      </c>
      <c r="J199" s="63">
        <v>0.71712032612558796</v>
      </c>
      <c r="K199" s="19"/>
      <c r="L199" s="103" t="s">
        <v>154</v>
      </c>
      <c r="M199" s="26" t="s">
        <v>152</v>
      </c>
      <c r="N199" s="62">
        <v>52561301.619999997</v>
      </c>
      <c r="O199" s="62">
        <v>50760973.950000003</v>
      </c>
      <c r="P199" s="62">
        <v>55505588.509999998</v>
      </c>
      <c r="Q199" s="62">
        <v>57023727.200000003</v>
      </c>
      <c r="R199" s="62">
        <v>60004940.770000003</v>
      </c>
      <c r="S199" s="62">
        <v>58150285.770000003</v>
      </c>
      <c r="T199" s="62">
        <v>334006817.81999999</v>
      </c>
      <c r="U199" s="63">
        <v>0.71816937709999995</v>
      </c>
      <c r="V199" s="20"/>
      <c r="W199" s="103" t="s">
        <v>154</v>
      </c>
      <c r="X199" s="26" t="s">
        <v>152</v>
      </c>
      <c r="Y199" s="29">
        <v>54569</v>
      </c>
      <c r="Z199" s="29">
        <v>50384</v>
      </c>
      <c r="AA199" s="29">
        <v>54949</v>
      </c>
      <c r="AB199" s="29">
        <v>55367</v>
      </c>
      <c r="AC199" s="29">
        <v>58323</v>
      </c>
      <c r="AD199" s="29">
        <v>53676</v>
      </c>
      <c r="AE199" s="29">
        <v>327268</v>
      </c>
      <c r="AF199" s="28">
        <v>0.32254910660000002</v>
      </c>
    </row>
    <row r="200" spans="1:32" x14ac:dyDescent="0.35">
      <c r="A200" s="103"/>
      <c r="B200" s="26" t="s">
        <v>153</v>
      </c>
      <c r="C200" s="27">
        <v>27328982.199999999</v>
      </c>
      <c r="D200" s="27">
        <v>25825387.23</v>
      </c>
      <c r="E200" s="27">
        <v>27204252.059999999</v>
      </c>
      <c r="F200" s="27">
        <v>28163497.84</v>
      </c>
      <c r="G200" s="27">
        <v>29314502.949999999</v>
      </c>
      <c r="H200" s="27">
        <v>28446535.640000001</v>
      </c>
      <c r="I200" s="27">
        <v>166283157.92000002</v>
      </c>
      <c r="J200" s="28">
        <v>0.826874936941422</v>
      </c>
      <c r="K200" s="19"/>
      <c r="L200" s="103"/>
      <c r="M200" s="26" t="s">
        <v>153</v>
      </c>
      <c r="N200" s="27">
        <v>20428150.48</v>
      </c>
      <c r="O200" s="27">
        <v>19868858.309999999</v>
      </c>
      <c r="P200" s="27">
        <v>21434789.219999999</v>
      </c>
      <c r="Q200" s="27">
        <v>22064294.73</v>
      </c>
      <c r="R200" s="27">
        <v>23204180.690000001</v>
      </c>
      <c r="S200" s="27">
        <v>22650279.66</v>
      </c>
      <c r="T200" s="27">
        <v>129650553.08999999</v>
      </c>
      <c r="U200" s="28">
        <v>0.832936234267871</v>
      </c>
      <c r="V200" s="20"/>
      <c r="W200" s="103"/>
      <c r="X200" s="26" t="s">
        <v>153</v>
      </c>
      <c r="Y200" s="29">
        <v>81828</v>
      </c>
      <c r="Z200" s="29">
        <v>75273</v>
      </c>
      <c r="AA200" s="29">
        <v>80435</v>
      </c>
      <c r="AB200" s="29">
        <v>81886</v>
      </c>
      <c r="AC200" s="29">
        <v>85380</v>
      </c>
      <c r="AD200" s="29">
        <v>79032</v>
      </c>
      <c r="AE200" s="29">
        <v>483834</v>
      </c>
      <c r="AF200" s="28">
        <v>0.76905279345005895</v>
      </c>
    </row>
    <row r="201" spans="1:32" ht="3.5" customHeight="1" x14ac:dyDescent="0.35">
      <c r="A201" s="30"/>
      <c r="B201" s="30"/>
      <c r="C201" s="31"/>
      <c r="D201" s="31"/>
      <c r="E201" s="31"/>
      <c r="F201" s="31"/>
      <c r="G201" s="31"/>
      <c r="H201" s="31"/>
      <c r="I201" s="31"/>
      <c r="J201" s="31"/>
      <c r="K201" s="19"/>
      <c r="L201" s="30"/>
      <c r="M201" s="30"/>
      <c r="N201" s="31"/>
      <c r="O201" s="31"/>
      <c r="P201" s="31"/>
      <c r="Q201" s="31"/>
      <c r="R201" s="31"/>
      <c r="S201" s="31"/>
      <c r="T201" s="31"/>
      <c r="U201" s="31"/>
      <c r="V201" s="20"/>
      <c r="W201" s="30"/>
      <c r="X201" s="30"/>
      <c r="Y201" s="33"/>
      <c r="Z201" s="33"/>
      <c r="AA201" s="33"/>
      <c r="AB201" s="33"/>
      <c r="AC201" s="33"/>
      <c r="AD201" s="33"/>
      <c r="AE201" s="33"/>
      <c r="AF201" s="33"/>
    </row>
    <row r="202" spans="1:32" ht="31" x14ac:dyDescent="0.35">
      <c r="A202" s="35" t="s">
        <v>155</v>
      </c>
      <c r="B202" s="35"/>
      <c r="C202" s="36">
        <v>58539673.880000003</v>
      </c>
      <c r="D202" s="36">
        <v>55585787.609999999</v>
      </c>
      <c r="E202" s="36">
        <v>54288047.549999997</v>
      </c>
      <c r="F202" s="36">
        <v>55852977.200000003</v>
      </c>
      <c r="G202" s="36">
        <v>61135388.189999998</v>
      </c>
      <c r="H202" s="36">
        <v>56551894.969999999</v>
      </c>
      <c r="I202" s="36">
        <v>341953769.39999998</v>
      </c>
      <c r="J202" s="37">
        <v>0.92643002006789399</v>
      </c>
      <c r="K202" s="19"/>
      <c r="L202" s="35" t="s">
        <v>155</v>
      </c>
      <c r="M202" s="35"/>
      <c r="N202" s="50">
        <v>37087228.460000001</v>
      </c>
      <c r="O202" s="50">
        <v>37063785.899999999</v>
      </c>
      <c r="P202" s="50">
        <v>37174508.759999998</v>
      </c>
      <c r="Q202" s="50">
        <v>37499933.990000002</v>
      </c>
      <c r="R202" s="50">
        <v>41536171.829999998</v>
      </c>
      <c r="S202" s="50">
        <v>38317543.409999996</v>
      </c>
      <c r="T202" s="36">
        <v>228679172.34999999</v>
      </c>
      <c r="U202" s="37">
        <v>0.94606471549014404</v>
      </c>
      <c r="V202" s="20"/>
      <c r="W202" s="35" t="s">
        <v>155</v>
      </c>
      <c r="X202" s="35"/>
      <c r="Y202" s="38">
        <v>139177</v>
      </c>
      <c r="Z202" s="38">
        <v>127899</v>
      </c>
      <c r="AA202" s="38">
        <v>128579</v>
      </c>
      <c r="AB202" s="38">
        <v>131273</v>
      </c>
      <c r="AC202" s="38">
        <v>142775</v>
      </c>
      <c r="AD202" s="38">
        <v>127957</v>
      </c>
      <c r="AE202" s="38">
        <v>797660</v>
      </c>
      <c r="AF202" s="37">
        <v>0.95299741962057505</v>
      </c>
    </row>
    <row r="203" spans="1:32" x14ac:dyDescent="0.35">
      <c r="A203" s="35" t="s">
        <v>149</v>
      </c>
      <c r="B203" s="35"/>
      <c r="C203" s="39">
        <f t="shared" ref="C203:I203" si="48">SUM(C196:C202)</f>
        <v>232731795.85134119</v>
      </c>
      <c r="D203" s="39">
        <f t="shared" si="48"/>
        <v>214762057.28751409</v>
      </c>
      <c r="E203" s="39">
        <f t="shared" si="48"/>
        <v>222704815.03726733</v>
      </c>
      <c r="F203" s="39">
        <f t="shared" si="48"/>
        <v>227420917.26976901</v>
      </c>
      <c r="G203" s="39">
        <f t="shared" si="48"/>
        <v>237982421.10140449</v>
      </c>
      <c r="H203" s="39">
        <f t="shared" si="48"/>
        <v>224666728.69026038</v>
      </c>
      <c r="I203" s="39">
        <f t="shared" si="48"/>
        <v>1360268735.2375569</v>
      </c>
      <c r="J203" s="40">
        <f>SUMPRODUCT(I195:I202,J195:J202)/SUM(I195:I202)</f>
        <v>0.65487912837597162</v>
      </c>
      <c r="K203" s="19"/>
      <c r="L203" s="35" t="s">
        <v>149</v>
      </c>
      <c r="M203" s="35"/>
      <c r="N203" s="51">
        <f>SUM(N196:N202)</f>
        <v>152389450.88</v>
      </c>
      <c r="O203" s="51">
        <f t="shared" ref="O203:T203" si="49">SUM(O196:O202)</f>
        <v>144516998.78</v>
      </c>
      <c r="P203" s="51">
        <f t="shared" si="49"/>
        <v>151849061.45999998</v>
      </c>
      <c r="Q203" s="51">
        <f t="shared" si="49"/>
        <v>154301316.47</v>
      </c>
      <c r="R203" s="51">
        <f t="shared" si="49"/>
        <v>162627810.13</v>
      </c>
      <c r="S203" s="51">
        <f t="shared" si="49"/>
        <v>154902565.44</v>
      </c>
      <c r="T203" s="51">
        <f t="shared" si="49"/>
        <v>920587203.16000009</v>
      </c>
      <c r="U203" s="40">
        <f>SUMPRODUCT(T195:T202,U195:U202)/SUM(T195:T202)</f>
        <v>0.68409953309074123</v>
      </c>
      <c r="V203" s="20"/>
      <c r="W203" s="35" t="s">
        <v>149</v>
      </c>
      <c r="X203" s="35"/>
      <c r="Y203" s="41">
        <f t="shared" ref="Y203:AD203" si="50">SUM(Y196:Y202)</f>
        <v>295881</v>
      </c>
      <c r="Z203" s="41">
        <f t="shared" si="50"/>
        <v>272374</v>
      </c>
      <c r="AA203" s="41">
        <f t="shared" si="50"/>
        <v>282310</v>
      </c>
      <c r="AB203" s="41">
        <f t="shared" si="50"/>
        <v>287757</v>
      </c>
      <c r="AC203" s="41">
        <f t="shared" si="50"/>
        <v>305719</v>
      </c>
      <c r="AD203" s="41">
        <f t="shared" si="50"/>
        <v>278326</v>
      </c>
      <c r="AE203" s="41">
        <f>SUM(Y203:AD203)</f>
        <v>1722367</v>
      </c>
      <c r="AF203" s="40">
        <f>SUMPRODUCT(AE195:AE202,AF195:AF202)/SUM(AE195:AE202)</f>
        <v>0.74350554509737243</v>
      </c>
    </row>
    <row r="204" spans="1:32" s="18" customFormat="1" ht="18.5" x14ac:dyDescent="0.45">
      <c r="A204" s="104" t="s">
        <v>169</v>
      </c>
      <c r="B204" s="104"/>
      <c r="C204" s="104"/>
      <c r="D204" s="104"/>
      <c r="E204" s="104"/>
      <c r="F204" s="104"/>
      <c r="G204" s="104"/>
      <c r="H204" s="104"/>
      <c r="I204" s="104"/>
      <c r="J204" s="104"/>
      <c r="K204" s="67"/>
      <c r="L204" s="104" t="s">
        <v>169</v>
      </c>
      <c r="M204" s="104"/>
      <c r="N204" s="104"/>
      <c r="O204" s="104"/>
      <c r="P204" s="104"/>
      <c r="Q204" s="104"/>
      <c r="R204" s="104"/>
      <c r="S204" s="104"/>
      <c r="T204" s="104"/>
      <c r="U204" s="104"/>
      <c r="V204" s="67"/>
      <c r="W204" s="104" t="s">
        <v>169</v>
      </c>
      <c r="X204" s="104"/>
      <c r="Y204" s="104"/>
      <c r="Z204" s="104"/>
      <c r="AA204" s="104"/>
      <c r="AB204" s="104"/>
      <c r="AC204" s="104"/>
      <c r="AD204" s="104"/>
      <c r="AE204" s="104"/>
      <c r="AF204" s="104"/>
    </row>
    <row r="205" spans="1:32" x14ac:dyDescent="0.35">
      <c r="A205" s="23"/>
      <c r="B205" s="23"/>
      <c r="C205" s="21" t="s">
        <v>143</v>
      </c>
      <c r="D205" s="21" t="s">
        <v>144</v>
      </c>
      <c r="E205" s="21" t="s">
        <v>145</v>
      </c>
      <c r="F205" s="21" t="s">
        <v>146</v>
      </c>
      <c r="G205" s="21" t="s">
        <v>147</v>
      </c>
      <c r="H205" s="21" t="s">
        <v>148</v>
      </c>
      <c r="I205" s="21" t="s">
        <v>149</v>
      </c>
      <c r="J205" s="21" t="s">
        <v>150</v>
      </c>
      <c r="K205" s="22"/>
      <c r="L205" s="23"/>
      <c r="M205" s="23"/>
      <c r="N205" s="21" t="s">
        <v>143</v>
      </c>
      <c r="O205" s="21" t="s">
        <v>144</v>
      </c>
      <c r="P205" s="21" t="s">
        <v>145</v>
      </c>
      <c r="Q205" s="21" t="s">
        <v>146</v>
      </c>
      <c r="R205" s="21" t="s">
        <v>147</v>
      </c>
      <c r="S205" s="21" t="s">
        <v>148</v>
      </c>
      <c r="T205" s="21" t="s">
        <v>149</v>
      </c>
      <c r="U205" s="21" t="s">
        <v>150</v>
      </c>
      <c r="V205" s="24"/>
      <c r="W205" s="23"/>
      <c r="X205" s="23"/>
      <c r="Y205" s="21" t="s">
        <v>143</v>
      </c>
      <c r="Z205" s="21" t="s">
        <v>144</v>
      </c>
      <c r="AA205" s="21" t="s">
        <v>145</v>
      </c>
      <c r="AB205" s="21" t="s">
        <v>146</v>
      </c>
      <c r="AC205" s="21" t="s">
        <v>147</v>
      </c>
      <c r="AD205" s="21" t="s">
        <v>148</v>
      </c>
      <c r="AE205" s="21" t="s">
        <v>149</v>
      </c>
      <c r="AF205" s="21" t="s">
        <v>150</v>
      </c>
    </row>
    <row r="206" spans="1:32" x14ac:dyDescent="0.35">
      <c r="A206" s="103" t="s">
        <v>151</v>
      </c>
      <c r="B206" s="26" t="s">
        <v>152</v>
      </c>
      <c r="C206" s="62">
        <v>38063429.052189097</v>
      </c>
      <c r="D206" s="62">
        <v>34618942.958530404</v>
      </c>
      <c r="E206" s="62">
        <v>32467781.558307201</v>
      </c>
      <c r="F206" s="62">
        <v>34745290.029813796</v>
      </c>
      <c r="G206" s="62">
        <v>32268472.246156599</v>
      </c>
      <c r="H206" s="62">
        <v>30691387.853461798</v>
      </c>
      <c r="I206" s="62">
        <v>202855303.698459</v>
      </c>
      <c r="J206" s="63">
        <v>0.24883921804408801</v>
      </c>
      <c r="K206" s="19"/>
      <c r="L206" s="103" t="s">
        <v>151</v>
      </c>
      <c r="M206" s="26" t="s">
        <v>152</v>
      </c>
      <c r="N206" s="62">
        <v>30248006.07</v>
      </c>
      <c r="O206" s="62">
        <v>28390650.539999999</v>
      </c>
      <c r="P206" s="62">
        <v>26671819.899999999</v>
      </c>
      <c r="Q206" s="62">
        <v>28234667.899999999</v>
      </c>
      <c r="R206" s="62">
        <v>25275169.859999999</v>
      </c>
      <c r="S206" s="62">
        <v>25267294.079999998</v>
      </c>
      <c r="T206" s="62">
        <v>164087608.34999999</v>
      </c>
      <c r="U206" s="63">
        <v>0.2518343146</v>
      </c>
      <c r="V206" s="20"/>
      <c r="W206" s="103" t="s">
        <v>151</v>
      </c>
      <c r="X206" s="26" t="s">
        <v>152</v>
      </c>
      <c r="Y206" s="29">
        <v>1496</v>
      </c>
      <c r="Z206" s="29">
        <v>1348</v>
      </c>
      <c r="AA206" s="29">
        <v>1241</v>
      </c>
      <c r="AB206" s="29">
        <v>1343</v>
      </c>
      <c r="AC206" s="29">
        <v>1288</v>
      </c>
      <c r="AD206" s="29">
        <v>1192</v>
      </c>
      <c r="AE206" s="29">
        <v>7908</v>
      </c>
      <c r="AF206" s="28">
        <v>0.26092120889999998</v>
      </c>
    </row>
    <row r="207" spans="1:32" x14ac:dyDescent="0.35">
      <c r="A207" s="103"/>
      <c r="B207" s="26" t="s">
        <v>153</v>
      </c>
      <c r="C207" s="27">
        <v>6622421.1900000004</v>
      </c>
      <c r="D207" s="27">
        <v>5654128.1399999997</v>
      </c>
      <c r="E207" s="27">
        <v>5441751.3300000001</v>
      </c>
      <c r="F207" s="27">
        <v>5423489.5099999998</v>
      </c>
      <c r="G207" s="27">
        <v>5445186.8300000001</v>
      </c>
      <c r="H207" s="27">
        <v>5104494.41</v>
      </c>
      <c r="I207" s="27">
        <v>33691471.409999996</v>
      </c>
      <c r="J207" s="28">
        <v>0.3377584421</v>
      </c>
      <c r="K207" s="19"/>
      <c r="L207" s="103"/>
      <c r="M207" s="26" t="s">
        <v>153</v>
      </c>
      <c r="N207" s="27">
        <v>4418763.3099999996</v>
      </c>
      <c r="O207" s="27">
        <v>3858783.98</v>
      </c>
      <c r="P207" s="27">
        <v>3854454.4</v>
      </c>
      <c r="Q207" s="27">
        <v>3717266.94</v>
      </c>
      <c r="R207" s="27">
        <v>3711615.17</v>
      </c>
      <c r="S207" s="27">
        <v>3628645.04</v>
      </c>
      <c r="T207" s="27">
        <v>23189528.839999996</v>
      </c>
      <c r="U207" s="28">
        <v>0.30859147240000001</v>
      </c>
      <c r="V207" s="20"/>
      <c r="W207" s="103"/>
      <c r="X207" s="26" t="s">
        <v>153</v>
      </c>
      <c r="Y207" s="29">
        <v>7870</v>
      </c>
      <c r="Z207" s="29">
        <v>7316</v>
      </c>
      <c r="AA207" s="29">
        <v>6806</v>
      </c>
      <c r="AB207" s="29">
        <v>6749</v>
      </c>
      <c r="AC207" s="29">
        <v>7050</v>
      </c>
      <c r="AD207" s="29">
        <v>6415</v>
      </c>
      <c r="AE207" s="29">
        <v>42206</v>
      </c>
      <c r="AF207" s="28">
        <v>0.29513312019999999</v>
      </c>
    </row>
    <row r="208" spans="1:32" ht="3.5" customHeight="1" x14ac:dyDescent="0.35">
      <c r="A208" s="30"/>
      <c r="B208" s="30"/>
      <c r="C208" s="31"/>
      <c r="D208" s="31"/>
      <c r="E208" s="31"/>
      <c r="F208" s="31"/>
      <c r="G208" s="31"/>
      <c r="H208" s="31"/>
      <c r="I208" s="31"/>
      <c r="J208" s="32"/>
      <c r="K208" s="19"/>
      <c r="L208" s="30"/>
      <c r="M208" s="30"/>
      <c r="N208" s="31"/>
      <c r="O208" s="31"/>
      <c r="P208" s="31"/>
      <c r="Q208" s="31"/>
      <c r="R208" s="31"/>
      <c r="S208" s="31"/>
      <c r="T208" s="31"/>
      <c r="U208" s="32"/>
      <c r="V208" s="20"/>
      <c r="W208" s="30"/>
      <c r="X208" s="30"/>
      <c r="Y208" s="33"/>
      <c r="Z208" s="33"/>
      <c r="AA208" s="33"/>
      <c r="AB208" s="33"/>
      <c r="AC208" s="33"/>
      <c r="AD208" s="33"/>
      <c r="AE208" s="33"/>
      <c r="AF208" s="32"/>
    </row>
    <row r="209" spans="1:32" x14ac:dyDescent="0.35">
      <c r="A209" s="103" t="s">
        <v>154</v>
      </c>
      <c r="B209" s="26" t="s">
        <v>152</v>
      </c>
      <c r="C209" s="62">
        <v>60064057.1174509</v>
      </c>
      <c r="D209" s="62">
        <v>56622645.001884103</v>
      </c>
      <c r="E209" s="62">
        <v>53066086.2909244</v>
      </c>
      <c r="F209" s="62">
        <v>61485474.7320434</v>
      </c>
      <c r="G209" s="62">
        <v>57090590.094165601</v>
      </c>
      <c r="H209" s="62">
        <v>52280070.930192798</v>
      </c>
      <c r="I209" s="62">
        <v>340608924.16666102</v>
      </c>
      <c r="J209" s="63">
        <v>0.72230514030176096</v>
      </c>
      <c r="K209" s="19"/>
      <c r="L209" s="103" t="s">
        <v>154</v>
      </c>
      <c r="M209" s="26" t="s">
        <v>152</v>
      </c>
      <c r="N209" s="62">
        <v>45371134.159999996</v>
      </c>
      <c r="O209" s="62">
        <v>44014294.090000004</v>
      </c>
      <c r="P209" s="62">
        <v>41493643.100000001</v>
      </c>
      <c r="Q209" s="62">
        <v>48860422.469999999</v>
      </c>
      <c r="R209" s="62">
        <v>45516572.859999999</v>
      </c>
      <c r="S209" s="62">
        <v>42161823.100000001</v>
      </c>
      <c r="T209" s="62">
        <v>267417889.78</v>
      </c>
      <c r="U209" s="63">
        <v>0.72735758070000001</v>
      </c>
      <c r="V209" s="20"/>
      <c r="W209" s="103" t="s">
        <v>154</v>
      </c>
      <c r="X209" s="26" t="s">
        <v>152</v>
      </c>
      <c r="Y209" s="29">
        <v>41208</v>
      </c>
      <c r="Z209" s="29">
        <v>38419</v>
      </c>
      <c r="AA209" s="29">
        <v>37003</v>
      </c>
      <c r="AB209" s="29">
        <v>42442</v>
      </c>
      <c r="AC209" s="29">
        <v>40665</v>
      </c>
      <c r="AD209" s="29">
        <v>37483</v>
      </c>
      <c r="AE209" s="29">
        <v>237220</v>
      </c>
      <c r="AF209" s="28">
        <v>0.35594995509999999</v>
      </c>
    </row>
    <row r="210" spans="1:32" x14ac:dyDescent="0.35">
      <c r="A210" s="103"/>
      <c r="B210" s="26" t="s">
        <v>153</v>
      </c>
      <c r="C210" s="27">
        <v>25447659.690000001</v>
      </c>
      <c r="D210" s="27">
        <v>23893652.920000002</v>
      </c>
      <c r="E210" s="27">
        <v>21584641.27</v>
      </c>
      <c r="F210" s="27">
        <v>24733953.390000001</v>
      </c>
      <c r="G210" s="27">
        <v>23302759.309999999</v>
      </c>
      <c r="H210" s="27">
        <v>21432523.670000002</v>
      </c>
      <c r="I210" s="27">
        <v>140395190.25</v>
      </c>
      <c r="J210" s="28">
        <v>0.82993031366951497</v>
      </c>
      <c r="K210" s="19"/>
      <c r="L210" s="103"/>
      <c r="M210" s="26" t="s">
        <v>153</v>
      </c>
      <c r="N210" s="27">
        <v>18665817.170000002</v>
      </c>
      <c r="O210" s="27">
        <v>17944344.68</v>
      </c>
      <c r="P210" s="27">
        <v>16772351.1</v>
      </c>
      <c r="Q210" s="27">
        <v>19468579.640000001</v>
      </c>
      <c r="R210" s="27">
        <v>18745907.59</v>
      </c>
      <c r="S210" s="27">
        <v>17483127.18</v>
      </c>
      <c r="T210" s="27">
        <v>109080127.36000001</v>
      </c>
      <c r="U210" s="28">
        <v>0.83506930392087897</v>
      </c>
      <c r="V210" s="20"/>
      <c r="W210" s="103"/>
      <c r="X210" s="26" t="s">
        <v>153</v>
      </c>
      <c r="Y210" s="29">
        <v>63964</v>
      </c>
      <c r="Z210" s="29">
        <v>59884</v>
      </c>
      <c r="AA210" s="29">
        <v>56253</v>
      </c>
      <c r="AB210" s="29">
        <v>64272</v>
      </c>
      <c r="AC210" s="29">
        <v>60967</v>
      </c>
      <c r="AD210" s="29">
        <v>55581</v>
      </c>
      <c r="AE210" s="29">
        <v>360921</v>
      </c>
      <c r="AF210" s="28">
        <v>0.77614771782231895</v>
      </c>
    </row>
    <row r="211" spans="1:32" ht="4.5" customHeight="1" x14ac:dyDescent="0.35">
      <c r="A211" s="30"/>
      <c r="B211" s="30"/>
      <c r="C211" s="31"/>
      <c r="D211" s="31"/>
      <c r="E211" s="31"/>
      <c r="F211" s="31"/>
      <c r="G211" s="31"/>
      <c r="H211" s="31"/>
      <c r="I211" s="31"/>
      <c r="J211" s="31"/>
      <c r="K211" s="19"/>
      <c r="L211" s="30"/>
      <c r="M211" s="30"/>
      <c r="N211" s="31"/>
      <c r="O211" s="31"/>
      <c r="P211" s="31"/>
      <c r="Q211" s="31"/>
      <c r="R211" s="31"/>
      <c r="S211" s="31"/>
      <c r="T211" s="31"/>
      <c r="U211" s="31"/>
      <c r="V211" s="20"/>
      <c r="W211" s="30"/>
      <c r="X211" s="30"/>
      <c r="Y211" s="33"/>
      <c r="Z211" s="33"/>
      <c r="AA211" s="33"/>
      <c r="AB211" s="33"/>
      <c r="AC211" s="33"/>
      <c r="AD211" s="33"/>
      <c r="AE211" s="33"/>
      <c r="AF211" s="33"/>
    </row>
    <row r="212" spans="1:32" ht="31" x14ac:dyDescent="0.35">
      <c r="A212" s="35" t="s">
        <v>155</v>
      </c>
      <c r="B212" s="35"/>
      <c r="C212" s="36">
        <v>35111724.740000002</v>
      </c>
      <c r="D212" s="36">
        <v>33709739.369999997</v>
      </c>
      <c r="E212" s="36">
        <v>33487525.129999999</v>
      </c>
      <c r="F212" s="36">
        <v>40251022.890000001</v>
      </c>
      <c r="G212" s="36">
        <v>38406659.280000001</v>
      </c>
      <c r="H212" s="36">
        <v>33644288.560000002</v>
      </c>
      <c r="I212" s="36">
        <v>214610959.97</v>
      </c>
      <c r="J212" s="37">
        <v>0.90306534824099904</v>
      </c>
      <c r="K212" s="19"/>
      <c r="L212" s="35" t="s">
        <v>155</v>
      </c>
      <c r="M212" s="35"/>
      <c r="N212" s="36">
        <v>19043630.309999999</v>
      </c>
      <c r="O212" s="36">
        <v>17866652.600000001</v>
      </c>
      <c r="P212" s="36">
        <v>16353771.93</v>
      </c>
      <c r="Q212" s="36">
        <v>20858004.239999998</v>
      </c>
      <c r="R212" s="36">
        <v>19486207.420000002</v>
      </c>
      <c r="S212" s="36">
        <v>16728962.76</v>
      </c>
      <c r="T212" s="36">
        <v>110337229.26000001</v>
      </c>
      <c r="U212" s="37">
        <v>0.947834946614595</v>
      </c>
      <c r="V212" s="20"/>
      <c r="W212" s="35" t="s">
        <v>155</v>
      </c>
      <c r="X212" s="35"/>
      <c r="Y212" s="38">
        <v>75297</v>
      </c>
      <c r="Z212" s="38">
        <v>70497</v>
      </c>
      <c r="AA212" s="38">
        <v>67425</v>
      </c>
      <c r="AB212" s="38">
        <v>81337</v>
      </c>
      <c r="AC212" s="38">
        <v>74979</v>
      </c>
      <c r="AD212" s="38">
        <v>65583</v>
      </c>
      <c r="AE212" s="38">
        <v>435118</v>
      </c>
      <c r="AF212" s="37">
        <v>0.94326258577014799</v>
      </c>
    </row>
    <row r="213" spans="1:32" ht="4.5" customHeight="1" x14ac:dyDescent="0.35">
      <c r="A213" s="44"/>
      <c r="B213" s="44"/>
      <c r="C213" s="45"/>
      <c r="D213" s="45"/>
      <c r="E213" s="45"/>
      <c r="F213" s="45"/>
      <c r="G213" s="45"/>
      <c r="H213" s="45"/>
      <c r="I213" s="45"/>
      <c r="J213" s="27"/>
      <c r="K213" s="19"/>
      <c r="L213" s="44"/>
      <c r="M213" s="44"/>
      <c r="N213" s="44"/>
      <c r="O213" s="44"/>
      <c r="P213" s="44"/>
      <c r="Q213" s="44"/>
      <c r="R213" s="44"/>
      <c r="S213" s="44"/>
      <c r="T213" s="44"/>
      <c r="U213" s="27"/>
      <c r="V213" s="20"/>
      <c r="W213" s="44"/>
      <c r="X213" s="44"/>
      <c r="Y213" s="44"/>
      <c r="Z213" s="44"/>
      <c r="AA213" s="44"/>
      <c r="AB213" s="44"/>
      <c r="AC213" s="44"/>
      <c r="AD213" s="44"/>
      <c r="AE213" s="29"/>
      <c r="AF213" s="29"/>
    </row>
    <row r="214" spans="1:32" x14ac:dyDescent="0.35">
      <c r="A214" s="35" t="s">
        <v>149</v>
      </c>
      <c r="B214" s="35"/>
      <c r="C214" s="39">
        <f>SUM(C206:C212)</f>
        <v>165309291.78964001</v>
      </c>
      <c r="D214" s="39">
        <f t="shared" ref="D214:I214" si="51">SUM(D206:D212)</f>
        <v>154499108.39041451</v>
      </c>
      <c r="E214" s="39">
        <f t="shared" si="51"/>
        <v>146047785.57923159</v>
      </c>
      <c r="F214" s="39">
        <f t="shared" si="51"/>
        <v>166639230.5518572</v>
      </c>
      <c r="G214" s="39">
        <f t="shared" si="51"/>
        <v>156513667.76032221</v>
      </c>
      <c r="H214" s="39">
        <f t="shared" si="51"/>
        <v>143152765.42365462</v>
      </c>
      <c r="I214" s="39">
        <f t="shared" si="51"/>
        <v>932161849.49512005</v>
      </c>
      <c r="J214" s="40">
        <f>SUMPRODUCT(I206:I213,J206:J213)/SUM(I206:I213)</f>
        <v>0.66319755171325967</v>
      </c>
      <c r="K214" s="19"/>
      <c r="L214" s="35" t="s">
        <v>149</v>
      </c>
      <c r="M214" s="26"/>
      <c r="N214" s="53">
        <f t="shared" ref="N214:T214" si="52">SUM(N206:N212)</f>
        <v>117747351.02</v>
      </c>
      <c r="O214" s="53">
        <f t="shared" si="52"/>
        <v>112074725.88999999</v>
      </c>
      <c r="P214" s="53">
        <f t="shared" si="52"/>
        <v>105146040.43000001</v>
      </c>
      <c r="Q214" s="53">
        <f t="shared" si="52"/>
        <v>121138941.19</v>
      </c>
      <c r="R214" s="53">
        <f t="shared" si="52"/>
        <v>112735472.90000001</v>
      </c>
      <c r="S214" s="53">
        <f t="shared" si="52"/>
        <v>105269852.16000001</v>
      </c>
      <c r="T214" s="53">
        <f t="shared" si="52"/>
        <v>674112383.59000003</v>
      </c>
      <c r="U214" s="40">
        <f>SUMPRODUCT(T206:T213,U206:U213)/SUM(T206:T213)</f>
        <v>0.65071992309908233</v>
      </c>
      <c r="V214" s="20"/>
      <c r="W214" s="35" t="s">
        <v>149</v>
      </c>
      <c r="X214" s="26"/>
      <c r="Y214" s="41">
        <f t="shared" ref="Y214:AD214" si="53">SUM(Y206:Y212)</f>
        <v>189835</v>
      </c>
      <c r="Z214" s="41">
        <f t="shared" si="53"/>
        <v>177464</v>
      </c>
      <c r="AA214" s="41">
        <f t="shared" si="53"/>
        <v>168728</v>
      </c>
      <c r="AB214" s="41">
        <f t="shared" si="53"/>
        <v>196143</v>
      </c>
      <c r="AC214" s="41">
        <f t="shared" si="53"/>
        <v>184949</v>
      </c>
      <c r="AD214" s="41">
        <f t="shared" si="53"/>
        <v>166254</v>
      </c>
      <c r="AE214" s="41">
        <f>SUM(Y214:AD214)</f>
        <v>1083373</v>
      </c>
      <c r="AF214" s="40">
        <f>SUMPRODUCT(AE206:AE213,AF206:AF213)/SUM(AE206:AE213)</f>
        <v>0.72875800116787925</v>
      </c>
    </row>
  </sheetData>
  <mergeCells count="204">
    <mergeCell ref="B1:J1"/>
    <mergeCell ref="L1:T1"/>
    <mergeCell ref="A3:J3"/>
    <mergeCell ref="L3:U3"/>
    <mergeCell ref="W3:AF3"/>
    <mergeCell ref="A9:A10"/>
    <mergeCell ref="L9:L10"/>
    <mergeCell ref="W9:W10"/>
    <mergeCell ref="A2:AF2"/>
    <mergeCell ref="A14:J14"/>
    <mergeCell ref="L14:U14"/>
    <mergeCell ref="W14:AF14"/>
    <mergeCell ref="A4:J4"/>
    <mergeCell ref="L4:U4"/>
    <mergeCell ref="W4:AF4"/>
    <mergeCell ref="A5:B5"/>
    <mergeCell ref="A6:A7"/>
    <mergeCell ref="L6:L7"/>
    <mergeCell ref="W6:W7"/>
    <mergeCell ref="A26:J26"/>
    <mergeCell ref="L26:U26"/>
    <mergeCell ref="W26:AF26"/>
    <mergeCell ref="A27:J27"/>
    <mergeCell ref="L27:U27"/>
    <mergeCell ref="W27:AF27"/>
    <mergeCell ref="A16:A17"/>
    <mergeCell ref="L16:L17"/>
    <mergeCell ref="W16:W17"/>
    <mergeCell ref="A19:A20"/>
    <mergeCell ref="L19:L20"/>
    <mergeCell ref="W19:W20"/>
    <mergeCell ref="A37:J37"/>
    <mergeCell ref="L37:U37"/>
    <mergeCell ref="W37:AF37"/>
    <mergeCell ref="A39:A40"/>
    <mergeCell ref="L39:L40"/>
    <mergeCell ref="W39:W40"/>
    <mergeCell ref="A29:A30"/>
    <mergeCell ref="L29:L30"/>
    <mergeCell ref="W29:W30"/>
    <mergeCell ref="A32:A33"/>
    <mergeCell ref="L32:L33"/>
    <mergeCell ref="W32:W33"/>
    <mergeCell ref="A51:J51"/>
    <mergeCell ref="L51:U51"/>
    <mergeCell ref="W51:AF51"/>
    <mergeCell ref="A52:B52"/>
    <mergeCell ref="A53:A54"/>
    <mergeCell ref="L53:L54"/>
    <mergeCell ref="W53:W54"/>
    <mergeCell ref="A42:A43"/>
    <mergeCell ref="L42:L43"/>
    <mergeCell ref="W42:W43"/>
    <mergeCell ref="A50:J50"/>
    <mergeCell ref="L50:U50"/>
    <mergeCell ref="W50:AF50"/>
    <mergeCell ref="A49:AF49"/>
    <mergeCell ref="A63:A64"/>
    <mergeCell ref="L63:L64"/>
    <mergeCell ref="W63:W64"/>
    <mergeCell ref="A66:A67"/>
    <mergeCell ref="L66:L67"/>
    <mergeCell ref="W66:W67"/>
    <mergeCell ref="A56:A57"/>
    <mergeCell ref="L56:L57"/>
    <mergeCell ref="W56:W57"/>
    <mergeCell ref="A61:J61"/>
    <mergeCell ref="L61:U61"/>
    <mergeCell ref="W61:AF61"/>
    <mergeCell ref="A76:A77"/>
    <mergeCell ref="L76:L77"/>
    <mergeCell ref="W76:W77"/>
    <mergeCell ref="A79:A80"/>
    <mergeCell ref="L79:L80"/>
    <mergeCell ref="W79:W80"/>
    <mergeCell ref="A73:J73"/>
    <mergeCell ref="L73:U73"/>
    <mergeCell ref="W73:AF73"/>
    <mergeCell ref="A74:J74"/>
    <mergeCell ref="L74:U74"/>
    <mergeCell ref="W74:AF74"/>
    <mergeCell ref="A89:A90"/>
    <mergeCell ref="L89:L90"/>
    <mergeCell ref="W89:W90"/>
    <mergeCell ref="A97:J97"/>
    <mergeCell ref="L97:U97"/>
    <mergeCell ref="W97:AF97"/>
    <mergeCell ref="A84:J84"/>
    <mergeCell ref="L84:U84"/>
    <mergeCell ref="W84:AF84"/>
    <mergeCell ref="A86:A87"/>
    <mergeCell ref="L86:L87"/>
    <mergeCell ref="W86:W87"/>
    <mergeCell ref="A96:AF96"/>
    <mergeCell ref="A103:A104"/>
    <mergeCell ref="L103:L104"/>
    <mergeCell ref="W103:W104"/>
    <mergeCell ref="A108:J108"/>
    <mergeCell ref="L108:U108"/>
    <mergeCell ref="W108:AF108"/>
    <mergeCell ref="A98:J98"/>
    <mergeCell ref="L98:U98"/>
    <mergeCell ref="W98:AF98"/>
    <mergeCell ref="A99:B99"/>
    <mergeCell ref="A100:A101"/>
    <mergeCell ref="L100:L101"/>
    <mergeCell ref="W100:W101"/>
    <mergeCell ref="A120:J120"/>
    <mergeCell ref="L120:U120"/>
    <mergeCell ref="W120:AF120"/>
    <mergeCell ref="A121:J121"/>
    <mergeCell ref="L121:U121"/>
    <mergeCell ref="W121:AF121"/>
    <mergeCell ref="A110:A111"/>
    <mergeCell ref="L110:L111"/>
    <mergeCell ref="W110:W111"/>
    <mergeCell ref="A113:A114"/>
    <mergeCell ref="L113:L114"/>
    <mergeCell ref="W113:W114"/>
    <mergeCell ref="A131:J131"/>
    <mergeCell ref="L131:U131"/>
    <mergeCell ref="W131:AF131"/>
    <mergeCell ref="A133:A134"/>
    <mergeCell ref="L133:L134"/>
    <mergeCell ref="W133:W134"/>
    <mergeCell ref="A123:A124"/>
    <mergeCell ref="L123:L124"/>
    <mergeCell ref="W123:W124"/>
    <mergeCell ref="A126:A127"/>
    <mergeCell ref="L126:L127"/>
    <mergeCell ref="W126:W127"/>
    <mergeCell ref="A145:J145"/>
    <mergeCell ref="L145:U145"/>
    <mergeCell ref="W145:AF145"/>
    <mergeCell ref="A146:B146"/>
    <mergeCell ref="A147:A148"/>
    <mergeCell ref="L147:L148"/>
    <mergeCell ref="W147:W148"/>
    <mergeCell ref="A136:A137"/>
    <mergeCell ref="L136:L137"/>
    <mergeCell ref="W136:W137"/>
    <mergeCell ref="A144:J144"/>
    <mergeCell ref="L144:U144"/>
    <mergeCell ref="W144:AF144"/>
    <mergeCell ref="A143:AF143"/>
    <mergeCell ref="A157:J157"/>
    <mergeCell ref="L157:U157"/>
    <mergeCell ref="W157:AF157"/>
    <mergeCell ref="A159:A160"/>
    <mergeCell ref="L159:L160"/>
    <mergeCell ref="W159:W160"/>
    <mergeCell ref="A150:A151"/>
    <mergeCell ref="L150:L151"/>
    <mergeCell ref="W150:W151"/>
    <mergeCell ref="A156:J156"/>
    <mergeCell ref="L156:U156"/>
    <mergeCell ref="W156:AF156"/>
    <mergeCell ref="A170:J170"/>
    <mergeCell ref="L170:U170"/>
    <mergeCell ref="W170:AF170"/>
    <mergeCell ref="A171:B171"/>
    <mergeCell ref="A172:A173"/>
    <mergeCell ref="L172:L173"/>
    <mergeCell ref="W172:W173"/>
    <mergeCell ref="A162:A163"/>
    <mergeCell ref="L162:L163"/>
    <mergeCell ref="W162:W163"/>
    <mergeCell ref="A169:J169"/>
    <mergeCell ref="L169:U169"/>
    <mergeCell ref="W169:AF169"/>
    <mergeCell ref="A168:AF168"/>
    <mergeCell ref="A183:A184"/>
    <mergeCell ref="L183:L184"/>
    <mergeCell ref="W183:W184"/>
    <mergeCell ref="A186:A187"/>
    <mergeCell ref="L186:L187"/>
    <mergeCell ref="W186:W187"/>
    <mergeCell ref="A175:A176"/>
    <mergeCell ref="L175:L176"/>
    <mergeCell ref="W175:W176"/>
    <mergeCell ref="A181:J181"/>
    <mergeCell ref="L181:U181"/>
    <mergeCell ref="W181:AF181"/>
    <mergeCell ref="A196:A197"/>
    <mergeCell ref="L196:L197"/>
    <mergeCell ref="W196:W197"/>
    <mergeCell ref="A199:A200"/>
    <mergeCell ref="L199:L200"/>
    <mergeCell ref="W199:W200"/>
    <mergeCell ref="A193:J193"/>
    <mergeCell ref="L193:U193"/>
    <mergeCell ref="W193:AF193"/>
    <mergeCell ref="A194:J194"/>
    <mergeCell ref="L194:U194"/>
    <mergeCell ref="W194:AF194"/>
    <mergeCell ref="A209:A210"/>
    <mergeCell ref="L209:L210"/>
    <mergeCell ref="W209:W210"/>
    <mergeCell ref="A204:J204"/>
    <mergeCell ref="L204:U204"/>
    <mergeCell ref="W204:AF204"/>
    <mergeCell ref="A206:A207"/>
    <mergeCell ref="L206:L207"/>
    <mergeCell ref="W206:W207"/>
  </mergeCells>
  <pageMargins left="0.7" right="0.7" top="0.75" bottom="0.25" header="0.3" footer="0.3"/>
  <pageSetup scale="71" fitToWidth="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A164"/>
  <sheetViews>
    <sheetView showGridLines="0" zoomScale="80" zoomScaleNormal="80" workbookViewId="0"/>
  </sheetViews>
  <sheetFormatPr defaultRowHeight="14.5" x14ac:dyDescent="0.35"/>
  <cols>
    <col min="1" max="1" width="11.81640625" bestFit="1" customWidth="1"/>
    <col min="2" max="2" width="13.54296875" bestFit="1" customWidth="1"/>
    <col min="3" max="8" width="12.453125" bestFit="1" customWidth="1"/>
    <col min="9" max="9" width="13.54296875" bestFit="1" customWidth="1"/>
    <col min="10" max="10" width="16.1796875" bestFit="1" customWidth="1"/>
    <col min="11" max="11" width="3" customWidth="1"/>
    <col min="12" max="12" width="10.81640625" bestFit="1" customWidth="1"/>
    <col min="13" max="13" width="12.1796875" bestFit="1" customWidth="1"/>
    <col min="14" max="19" width="12.453125" bestFit="1" customWidth="1"/>
    <col min="20" max="20" width="13.54296875" customWidth="1"/>
    <col min="21" max="21" width="16.1796875" customWidth="1"/>
    <col min="22" max="22" width="2.81640625" customWidth="1"/>
    <col min="23" max="23" width="11.81640625" bestFit="1" customWidth="1"/>
    <col min="24" max="24" width="13.54296875" bestFit="1" customWidth="1"/>
    <col min="25" max="31" width="11.81640625" customWidth="1"/>
    <col min="32" max="32" width="18.81640625" customWidth="1"/>
  </cols>
  <sheetData>
    <row r="1" spans="1:16381" ht="79.5" customHeight="1" x14ac:dyDescent="0.35">
      <c r="C1" s="110" t="s">
        <v>186</v>
      </c>
      <c r="D1" s="110"/>
      <c r="E1" s="110"/>
      <c r="F1" s="110"/>
      <c r="G1" s="110"/>
      <c r="H1" s="110"/>
      <c r="I1" s="110"/>
      <c r="J1" s="110"/>
      <c r="K1" s="110"/>
    </row>
    <row r="2" spans="1:16381" ht="37.5" customHeight="1" x14ac:dyDescent="0.7">
      <c r="A2" s="109" t="s">
        <v>163</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row>
    <row r="3" spans="1:16381" s="18" customFormat="1" ht="18.5" x14ac:dyDescent="0.45">
      <c r="A3" s="105" t="s">
        <v>140</v>
      </c>
      <c r="B3" s="105"/>
      <c r="C3" s="105"/>
      <c r="D3" s="105"/>
      <c r="E3" s="105"/>
      <c r="F3" s="105"/>
      <c r="G3" s="105"/>
      <c r="H3" s="105"/>
      <c r="I3" s="105"/>
      <c r="J3" s="105"/>
      <c r="K3" s="17"/>
      <c r="L3" s="105" t="s">
        <v>141</v>
      </c>
      <c r="M3" s="105"/>
      <c r="N3" s="105"/>
      <c r="O3" s="105"/>
      <c r="P3" s="105"/>
      <c r="Q3" s="105"/>
      <c r="R3" s="105"/>
      <c r="S3" s="105"/>
      <c r="T3" s="105"/>
      <c r="U3" s="105"/>
      <c r="V3" s="17"/>
      <c r="W3" s="105" t="s">
        <v>142</v>
      </c>
      <c r="X3" s="105"/>
      <c r="Y3" s="105"/>
      <c r="Z3" s="105"/>
      <c r="AA3" s="105"/>
      <c r="AB3" s="105"/>
      <c r="AC3" s="105"/>
      <c r="AD3" s="105"/>
      <c r="AE3" s="105"/>
      <c r="AF3" s="105"/>
    </row>
    <row r="4" spans="1:16381" s="18" customFormat="1" ht="18.5" x14ac:dyDescent="0.45">
      <c r="A4" s="106">
        <v>2018</v>
      </c>
      <c r="B4" s="106"/>
      <c r="C4" s="106"/>
      <c r="D4" s="106"/>
      <c r="E4" s="106"/>
      <c r="F4" s="106"/>
      <c r="G4" s="106"/>
      <c r="H4" s="106"/>
      <c r="I4" s="106"/>
      <c r="J4" s="106"/>
      <c r="K4" s="67"/>
      <c r="L4" s="106">
        <v>2018</v>
      </c>
      <c r="M4" s="106"/>
      <c r="N4" s="106"/>
      <c r="O4" s="106"/>
      <c r="P4" s="106"/>
      <c r="Q4" s="106"/>
      <c r="R4" s="106"/>
      <c r="S4" s="106"/>
      <c r="T4" s="106"/>
      <c r="U4" s="106"/>
      <c r="V4" s="67"/>
      <c r="W4" s="106">
        <v>2018</v>
      </c>
      <c r="X4" s="106"/>
      <c r="Y4" s="106"/>
      <c r="Z4" s="106"/>
      <c r="AA4" s="106"/>
      <c r="AB4" s="106"/>
      <c r="AC4" s="106"/>
      <c r="AD4" s="106"/>
      <c r="AE4" s="106"/>
      <c r="AF4" s="106"/>
    </row>
    <row r="5" spans="1:16381" s="25" customFormat="1" ht="15.5" x14ac:dyDescent="0.35">
      <c r="A5" s="23"/>
      <c r="B5" s="23"/>
      <c r="C5" s="21" t="s">
        <v>143</v>
      </c>
      <c r="D5" s="21" t="s">
        <v>144</v>
      </c>
      <c r="E5" s="21" t="s">
        <v>145</v>
      </c>
      <c r="F5" s="21" t="s">
        <v>146</v>
      </c>
      <c r="G5" s="21" t="s">
        <v>147</v>
      </c>
      <c r="H5" s="21" t="s">
        <v>148</v>
      </c>
      <c r="I5" s="21" t="s">
        <v>149</v>
      </c>
      <c r="J5" s="21" t="s">
        <v>164</v>
      </c>
      <c r="K5" s="24"/>
      <c r="L5" s="23"/>
      <c r="M5" s="23"/>
      <c r="N5" s="21" t="s">
        <v>143</v>
      </c>
      <c r="O5" s="21" t="s">
        <v>144</v>
      </c>
      <c r="P5" s="21" t="s">
        <v>145</v>
      </c>
      <c r="Q5" s="21" t="s">
        <v>146</v>
      </c>
      <c r="R5" s="21" t="s">
        <v>147</v>
      </c>
      <c r="S5" s="21" t="s">
        <v>148</v>
      </c>
      <c r="T5" s="21" t="s">
        <v>149</v>
      </c>
      <c r="U5" s="21" t="s">
        <v>164</v>
      </c>
      <c r="V5" s="24"/>
      <c r="W5" s="23"/>
      <c r="X5" s="23"/>
      <c r="Y5" s="21" t="s">
        <v>143</v>
      </c>
      <c r="Z5" s="21" t="s">
        <v>144</v>
      </c>
      <c r="AA5" s="21" t="s">
        <v>145</v>
      </c>
      <c r="AB5" s="21" t="s">
        <v>146</v>
      </c>
      <c r="AC5" s="21" t="s">
        <v>147</v>
      </c>
      <c r="AD5" s="21" t="s">
        <v>148</v>
      </c>
      <c r="AE5" s="21" t="s">
        <v>149</v>
      </c>
      <c r="AF5" s="21" t="s">
        <v>164</v>
      </c>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c r="XEZ5"/>
      <c r="XFA5"/>
    </row>
    <row r="6" spans="1:16381" ht="15.5" x14ac:dyDescent="0.35">
      <c r="A6" s="103" t="s">
        <v>151</v>
      </c>
      <c r="B6" s="26" t="s">
        <v>152</v>
      </c>
      <c r="C6" s="27">
        <v>122592.16</v>
      </c>
      <c r="D6" s="27">
        <v>212158.68</v>
      </c>
      <c r="E6" s="27">
        <v>445740</v>
      </c>
      <c r="F6" s="27">
        <v>148559.70000000001</v>
      </c>
      <c r="G6" s="27">
        <v>381714.62</v>
      </c>
      <c r="H6" s="27">
        <v>155909.69</v>
      </c>
      <c r="I6" s="27">
        <v>1466674.85</v>
      </c>
      <c r="J6" s="28">
        <v>0.31753333509999998</v>
      </c>
      <c r="K6" s="20"/>
      <c r="L6" s="103" t="s">
        <v>151</v>
      </c>
      <c r="M6" s="26" t="s">
        <v>152</v>
      </c>
      <c r="N6" s="27">
        <v>112635.37</v>
      </c>
      <c r="O6" s="27">
        <v>203964.33</v>
      </c>
      <c r="P6" s="27">
        <v>430709.38</v>
      </c>
      <c r="Q6" s="27">
        <v>145029.57999999999</v>
      </c>
      <c r="R6" s="27">
        <v>370172.4</v>
      </c>
      <c r="S6" s="27">
        <v>152617.29</v>
      </c>
      <c r="T6" s="27">
        <v>1415128.35</v>
      </c>
      <c r="U6" s="28">
        <v>0.32365356099999998</v>
      </c>
      <c r="V6" s="20"/>
      <c r="W6" s="103" t="s">
        <v>151</v>
      </c>
      <c r="X6" s="26" t="s">
        <v>152</v>
      </c>
      <c r="Y6" s="23" t="s">
        <v>187</v>
      </c>
      <c r="Z6" s="23" t="s">
        <v>187</v>
      </c>
      <c r="AA6" s="23" t="s">
        <v>187</v>
      </c>
      <c r="AB6" s="23" t="s">
        <v>187</v>
      </c>
      <c r="AC6" s="44">
        <v>11</v>
      </c>
      <c r="AD6" s="23" t="s">
        <v>187</v>
      </c>
      <c r="AE6" s="55">
        <v>36</v>
      </c>
      <c r="AF6" s="28">
        <v>0.25714285710000001</v>
      </c>
    </row>
    <row r="7" spans="1:16381" ht="15.5" x14ac:dyDescent="0.35">
      <c r="A7" s="103"/>
      <c r="B7" s="26" t="s">
        <v>153</v>
      </c>
      <c r="C7" s="27">
        <v>7087.1</v>
      </c>
      <c r="D7" s="27">
        <v>16737.48</v>
      </c>
      <c r="E7" s="27">
        <v>52061.33</v>
      </c>
      <c r="F7" s="27">
        <v>20737.46</v>
      </c>
      <c r="G7" s="27">
        <v>25990.65</v>
      </c>
      <c r="H7" s="27">
        <v>10835.19</v>
      </c>
      <c r="I7" s="27">
        <v>133449.21</v>
      </c>
      <c r="J7" s="28">
        <v>0.2416261338</v>
      </c>
      <c r="K7" s="20"/>
      <c r="L7" s="103"/>
      <c r="M7" s="26" t="s">
        <v>153</v>
      </c>
      <c r="N7" s="27">
        <v>2925.56</v>
      </c>
      <c r="O7" s="27">
        <v>13731.29</v>
      </c>
      <c r="P7" s="27">
        <v>40450.43</v>
      </c>
      <c r="Q7" s="27">
        <v>19519.990000000002</v>
      </c>
      <c r="R7" s="27">
        <v>20254.419999999998</v>
      </c>
      <c r="S7" s="27">
        <v>4907.24</v>
      </c>
      <c r="T7" s="27">
        <v>101788.93</v>
      </c>
      <c r="U7" s="28">
        <v>0.224292299</v>
      </c>
      <c r="V7" s="20"/>
      <c r="W7" s="103"/>
      <c r="X7" s="26" t="s">
        <v>153</v>
      </c>
      <c r="Y7" s="23" t="s">
        <v>187</v>
      </c>
      <c r="Z7" s="23" t="s">
        <v>187</v>
      </c>
      <c r="AA7" s="23" t="s">
        <v>187</v>
      </c>
      <c r="AB7" s="23" t="s">
        <v>187</v>
      </c>
      <c r="AC7" s="44">
        <v>31</v>
      </c>
      <c r="AD7" s="23" t="s">
        <v>187</v>
      </c>
      <c r="AE7" s="55">
        <v>113</v>
      </c>
      <c r="AF7" s="28">
        <v>0.24197002140000001</v>
      </c>
    </row>
    <row r="8" spans="1:16381" ht="6" customHeight="1" x14ac:dyDescent="0.35">
      <c r="A8" s="30"/>
      <c r="B8" s="30"/>
      <c r="C8" s="31"/>
      <c r="D8" s="31"/>
      <c r="E8" s="31"/>
      <c r="F8" s="31"/>
      <c r="G8" s="31"/>
      <c r="H8" s="31"/>
      <c r="I8" s="31"/>
      <c r="J8" s="32"/>
      <c r="K8" s="20"/>
      <c r="L8" s="30"/>
      <c r="M8" s="30"/>
      <c r="N8" s="31"/>
      <c r="O8" s="31"/>
      <c r="P8" s="31"/>
      <c r="Q8" s="31"/>
      <c r="R8" s="31"/>
      <c r="S8" s="31"/>
      <c r="T8" s="31"/>
      <c r="U8" s="32"/>
      <c r="V8" s="20"/>
      <c r="W8" s="30"/>
      <c r="X8" s="30"/>
      <c r="Y8" s="56"/>
      <c r="Z8" s="56"/>
      <c r="AA8" s="56"/>
      <c r="AB8" s="56"/>
      <c r="AC8" s="56"/>
      <c r="AD8" s="56"/>
      <c r="AE8" s="57"/>
      <c r="AF8" s="32"/>
    </row>
    <row r="9" spans="1:16381" ht="15.5" x14ac:dyDescent="0.35">
      <c r="A9" s="103" t="s">
        <v>154</v>
      </c>
      <c r="B9" s="26" t="s">
        <v>152</v>
      </c>
      <c r="C9" s="27">
        <v>975029.52</v>
      </c>
      <c r="D9" s="27">
        <v>859094.59</v>
      </c>
      <c r="E9" s="27">
        <v>1064040.48</v>
      </c>
      <c r="F9" s="27">
        <v>856071.95</v>
      </c>
      <c r="G9" s="27">
        <v>782930.56</v>
      </c>
      <c r="H9" s="27">
        <v>800330.02</v>
      </c>
      <c r="I9" s="27">
        <v>5337497.12</v>
      </c>
      <c r="J9" s="28">
        <v>0.64206057689999996</v>
      </c>
      <c r="K9" s="20"/>
      <c r="L9" s="103" t="s">
        <v>154</v>
      </c>
      <c r="M9" s="26" t="s">
        <v>152</v>
      </c>
      <c r="N9" s="27">
        <v>786690.22</v>
      </c>
      <c r="O9" s="27">
        <v>696234.94</v>
      </c>
      <c r="P9" s="27">
        <v>916562.06</v>
      </c>
      <c r="Q9" s="27">
        <v>723409.1</v>
      </c>
      <c r="R9" s="27">
        <v>661333.59</v>
      </c>
      <c r="S9" s="27">
        <v>706871.14</v>
      </c>
      <c r="T9" s="27">
        <v>4491101.05</v>
      </c>
      <c r="U9" s="28">
        <v>0.65989314210000005</v>
      </c>
      <c r="V9" s="20"/>
      <c r="W9" s="103" t="s">
        <v>154</v>
      </c>
      <c r="X9" s="26" t="s">
        <v>152</v>
      </c>
      <c r="Y9" s="44">
        <v>423</v>
      </c>
      <c r="Z9" s="44">
        <v>386</v>
      </c>
      <c r="AA9" s="44">
        <v>455</v>
      </c>
      <c r="AB9" s="44">
        <v>384</v>
      </c>
      <c r="AC9" s="44">
        <v>395</v>
      </c>
      <c r="AD9" s="44">
        <v>368</v>
      </c>
      <c r="AE9" s="55">
        <v>2411</v>
      </c>
      <c r="AF9" s="28">
        <v>0.15104623480000001</v>
      </c>
    </row>
    <row r="10" spans="1:16381" ht="15.5" x14ac:dyDescent="0.35">
      <c r="A10" s="103"/>
      <c r="B10" s="26" t="s">
        <v>153</v>
      </c>
      <c r="C10" s="27">
        <v>304870.40000000002</v>
      </c>
      <c r="D10" s="27">
        <v>241878.7</v>
      </c>
      <c r="E10" s="27">
        <v>333400.63</v>
      </c>
      <c r="F10" s="27">
        <v>267933.2</v>
      </c>
      <c r="G10" s="27">
        <v>255799.91</v>
      </c>
      <c r="H10" s="27">
        <v>227742.88</v>
      </c>
      <c r="I10" s="27">
        <v>1631625.7200000002</v>
      </c>
      <c r="J10" s="28">
        <v>0.72261014410000002</v>
      </c>
      <c r="K10" s="20"/>
      <c r="L10" s="103"/>
      <c r="M10" s="26" t="s">
        <v>153</v>
      </c>
      <c r="N10" s="27">
        <v>225244.23</v>
      </c>
      <c r="O10" s="27">
        <v>179120.53</v>
      </c>
      <c r="P10" s="27">
        <v>264586.84999999998</v>
      </c>
      <c r="Q10" s="27">
        <v>219036.56</v>
      </c>
      <c r="R10" s="27">
        <v>208628.23</v>
      </c>
      <c r="S10" s="27">
        <v>196939.83</v>
      </c>
      <c r="T10" s="27">
        <v>1293556.23</v>
      </c>
      <c r="U10" s="28">
        <v>0.73266676529999997</v>
      </c>
      <c r="V10" s="20"/>
      <c r="W10" s="103"/>
      <c r="X10" s="26" t="s">
        <v>153</v>
      </c>
      <c r="Y10" s="44">
        <v>545</v>
      </c>
      <c r="Z10" s="44">
        <v>460</v>
      </c>
      <c r="AA10" s="44">
        <v>595</v>
      </c>
      <c r="AB10" s="44">
        <v>466</v>
      </c>
      <c r="AC10" s="44">
        <v>483</v>
      </c>
      <c r="AD10" s="44">
        <v>431</v>
      </c>
      <c r="AE10" s="55">
        <v>2980</v>
      </c>
      <c r="AF10" s="28">
        <v>0.68370530360000004</v>
      </c>
    </row>
    <row r="11" spans="1:16381" s="12" customFormat="1" ht="15.5" x14ac:dyDescent="0.35">
      <c r="A11" s="58" t="s">
        <v>149</v>
      </c>
      <c r="B11" s="26"/>
      <c r="C11" s="53">
        <f t="shared" ref="C11:I11" si="0">SUM(C6:C10)</f>
        <v>1409579.1800000002</v>
      </c>
      <c r="D11" s="53">
        <f t="shared" si="0"/>
        <v>1329869.45</v>
      </c>
      <c r="E11" s="53">
        <f t="shared" si="0"/>
        <v>1895242.44</v>
      </c>
      <c r="F11" s="53">
        <f t="shared" si="0"/>
        <v>1293302.31</v>
      </c>
      <c r="G11" s="53">
        <f t="shared" si="0"/>
        <v>1446435.74</v>
      </c>
      <c r="H11" s="53">
        <f t="shared" si="0"/>
        <v>1194817.78</v>
      </c>
      <c r="I11" s="53">
        <f t="shared" si="0"/>
        <v>8569246.9000000004</v>
      </c>
      <c r="J11" s="40">
        <f>SUMPRODUCT(I6:I10,J6:J10)/SUM(I6:I10)</f>
        <v>0.59561695555936334</v>
      </c>
      <c r="K11" s="20"/>
      <c r="L11" s="58" t="s">
        <v>149</v>
      </c>
      <c r="M11" s="26"/>
      <c r="N11" s="53">
        <f t="shared" ref="N11:T11" si="1">SUM(N6:N10)</f>
        <v>1127495.3799999999</v>
      </c>
      <c r="O11" s="53">
        <f t="shared" si="1"/>
        <v>1093051.0899999999</v>
      </c>
      <c r="P11" s="53">
        <f t="shared" si="1"/>
        <v>1652308.7200000002</v>
      </c>
      <c r="Q11" s="53">
        <f t="shared" si="1"/>
        <v>1106995.23</v>
      </c>
      <c r="R11" s="53">
        <f t="shared" si="1"/>
        <v>1260388.6399999999</v>
      </c>
      <c r="S11" s="53">
        <f t="shared" si="1"/>
        <v>1061335.5</v>
      </c>
      <c r="T11" s="53">
        <f t="shared" si="1"/>
        <v>7301574.5600000005</v>
      </c>
      <c r="U11" s="40">
        <f>SUMPRODUCT(T6:T10,U6:U10)/SUM(T6:T10)</f>
        <v>0.60154617458468795</v>
      </c>
      <c r="V11" s="20"/>
      <c r="W11" s="58" t="s">
        <v>149</v>
      </c>
      <c r="X11" s="26"/>
      <c r="Y11" s="59">
        <v>983</v>
      </c>
      <c r="Z11" s="59">
        <v>864</v>
      </c>
      <c r="AA11" s="59">
        <v>1094</v>
      </c>
      <c r="AB11" s="59">
        <v>862</v>
      </c>
      <c r="AC11" s="59">
        <v>920</v>
      </c>
      <c r="AD11" s="59">
        <v>817</v>
      </c>
      <c r="AE11" s="59">
        <v>5540</v>
      </c>
      <c r="AF11" s="40">
        <v>0.44011083611996388</v>
      </c>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row>
    <row r="12" spans="1:16381" s="18" customFormat="1" ht="18.5" x14ac:dyDescent="0.45">
      <c r="A12" s="106">
        <v>2019</v>
      </c>
      <c r="B12" s="106"/>
      <c r="C12" s="106"/>
      <c r="D12" s="106"/>
      <c r="E12" s="106"/>
      <c r="F12" s="106"/>
      <c r="G12" s="106"/>
      <c r="H12" s="106"/>
      <c r="I12" s="106"/>
      <c r="J12" s="106"/>
      <c r="K12" s="67"/>
      <c r="L12" s="106">
        <v>2019</v>
      </c>
      <c r="M12" s="106"/>
      <c r="N12" s="106"/>
      <c r="O12" s="106"/>
      <c r="P12" s="106"/>
      <c r="Q12" s="106"/>
      <c r="R12" s="106"/>
      <c r="S12" s="106"/>
      <c r="T12" s="106"/>
      <c r="U12" s="106"/>
      <c r="V12" s="67"/>
      <c r="W12" s="106">
        <v>2019</v>
      </c>
      <c r="X12" s="106"/>
      <c r="Y12" s="106"/>
      <c r="Z12" s="106"/>
      <c r="AA12" s="106"/>
      <c r="AB12" s="106"/>
      <c r="AC12" s="106"/>
      <c r="AD12" s="106"/>
      <c r="AE12" s="106"/>
      <c r="AF12" s="106"/>
    </row>
    <row r="13" spans="1:16381" s="25" customFormat="1" ht="15.5" x14ac:dyDescent="0.35">
      <c r="A13" s="23"/>
      <c r="B13" s="23"/>
      <c r="C13" s="21" t="s">
        <v>143</v>
      </c>
      <c r="D13" s="21" t="s">
        <v>144</v>
      </c>
      <c r="E13" s="21" t="s">
        <v>145</v>
      </c>
      <c r="F13" s="21" t="s">
        <v>146</v>
      </c>
      <c r="G13" s="21" t="s">
        <v>147</v>
      </c>
      <c r="H13" s="21" t="s">
        <v>148</v>
      </c>
      <c r="I13" s="21" t="s">
        <v>149</v>
      </c>
      <c r="J13" s="21" t="s">
        <v>164</v>
      </c>
      <c r="K13" s="24"/>
      <c r="L13" s="23"/>
      <c r="M13" s="23"/>
      <c r="N13" s="21" t="s">
        <v>143</v>
      </c>
      <c r="O13" s="21" t="s">
        <v>144</v>
      </c>
      <c r="P13" s="21" t="s">
        <v>145</v>
      </c>
      <c r="Q13" s="21" t="s">
        <v>146</v>
      </c>
      <c r="R13" s="21" t="s">
        <v>147</v>
      </c>
      <c r="S13" s="21" t="s">
        <v>148</v>
      </c>
      <c r="T13" s="21" t="s">
        <v>149</v>
      </c>
      <c r="U13" s="21" t="s">
        <v>164</v>
      </c>
      <c r="V13" s="24"/>
      <c r="W13" s="23"/>
      <c r="X13" s="23"/>
      <c r="Y13" s="21" t="s">
        <v>143</v>
      </c>
      <c r="Z13" s="21" t="s">
        <v>144</v>
      </c>
      <c r="AA13" s="21" t="s">
        <v>145</v>
      </c>
      <c r="AB13" s="21" t="s">
        <v>146</v>
      </c>
      <c r="AC13" s="21" t="s">
        <v>147</v>
      </c>
      <c r="AD13" s="21" t="s">
        <v>148</v>
      </c>
      <c r="AE13" s="21" t="s">
        <v>149</v>
      </c>
      <c r="AF13" s="21" t="s">
        <v>164</v>
      </c>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row>
    <row r="14" spans="1:16381" ht="15.5" x14ac:dyDescent="0.35">
      <c r="A14" s="103" t="s">
        <v>151</v>
      </c>
      <c r="B14" s="26" t="s">
        <v>152</v>
      </c>
      <c r="C14" s="27">
        <v>117519.72</v>
      </c>
      <c r="D14" s="27">
        <v>193634.77</v>
      </c>
      <c r="E14" s="27">
        <v>58435.03</v>
      </c>
      <c r="F14" s="27">
        <v>233512.47</v>
      </c>
      <c r="G14" s="27">
        <v>192449.83</v>
      </c>
      <c r="H14" s="27">
        <v>127856.55</v>
      </c>
      <c r="I14" s="27">
        <v>923408.37</v>
      </c>
      <c r="J14" s="28">
        <v>0.27255078040000003</v>
      </c>
      <c r="K14" s="20"/>
      <c r="L14" s="103" t="s">
        <v>151</v>
      </c>
      <c r="M14" s="26" t="s">
        <v>152</v>
      </c>
      <c r="N14" s="27">
        <v>111258.94</v>
      </c>
      <c r="O14" s="27">
        <v>186413.51</v>
      </c>
      <c r="P14" s="27">
        <v>54574.89</v>
      </c>
      <c r="Q14" s="27">
        <v>227920.84</v>
      </c>
      <c r="R14" s="27">
        <v>180483.71</v>
      </c>
      <c r="S14" s="27">
        <v>127785.62</v>
      </c>
      <c r="T14" s="27">
        <v>888437.51</v>
      </c>
      <c r="U14" s="28">
        <v>0.28357793120000002</v>
      </c>
      <c r="V14" s="20"/>
      <c r="W14" s="103" t="s">
        <v>151</v>
      </c>
      <c r="X14" s="26" t="s">
        <v>152</v>
      </c>
      <c r="Y14" s="23" t="s">
        <v>187</v>
      </c>
      <c r="Z14" s="23" t="s">
        <v>187</v>
      </c>
      <c r="AA14" s="23" t="s">
        <v>187</v>
      </c>
      <c r="AB14" s="23" t="s">
        <v>187</v>
      </c>
      <c r="AC14" s="23" t="s">
        <v>187</v>
      </c>
      <c r="AD14" s="23" t="s">
        <v>187</v>
      </c>
      <c r="AE14" s="55">
        <v>19</v>
      </c>
      <c r="AF14" s="28">
        <v>0.1775700935</v>
      </c>
      <c r="AJ14" s="25"/>
      <c r="AK14" s="25"/>
      <c r="AL14" s="25"/>
      <c r="AM14" s="25"/>
      <c r="AN14" s="25"/>
      <c r="AO14" s="25"/>
    </row>
    <row r="15" spans="1:16381" ht="15.5" x14ac:dyDescent="0.35">
      <c r="A15" s="103"/>
      <c r="B15" s="26" t="s">
        <v>153</v>
      </c>
      <c r="C15" s="27">
        <v>11749.76</v>
      </c>
      <c r="D15" s="27">
        <v>15017.36</v>
      </c>
      <c r="E15" s="27">
        <v>9978.66</v>
      </c>
      <c r="F15" s="27">
        <v>30044.77</v>
      </c>
      <c r="G15" s="27">
        <v>14699.14</v>
      </c>
      <c r="H15" s="27">
        <v>12801.28</v>
      </c>
      <c r="I15" s="27">
        <v>94290.97</v>
      </c>
      <c r="J15" s="28">
        <v>0.2245550265</v>
      </c>
      <c r="K15" s="20"/>
      <c r="L15" s="103"/>
      <c r="M15" s="26" t="s">
        <v>153</v>
      </c>
      <c r="N15" s="27">
        <v>8897.26</v>
      </c>
      <c r="O15" s="27">
        <v>13673.53</v>
      </c>
      <c r="P15" s="27">
        <v>9204</v>
      </c>
      <c r="Q15" s="27">
        <v>27654.720000000001</v>
      </c>
      <c r="R15" s="27">
        <v>5258.8</v>
      </c>
      <c r="S15" s="27">
        <v>9977.9699999999993</v>
      </c>
      <c r="T15" s="27">
        <v>74666.28</v>
      </c>
      <c r="U15" s="28">
        <v>0.21399619149999999</v>
      </c>
      <c r="V15" s="20"/>
      <c r="W15" s="103"/>
      <c r="X15" s="26" t="s">
        <v>153</v>
      </c>
      <c r="Y15" s="23" t="s">
        <v>187</v>
      </c>
      <c r="Z15" s="23" t="s">
        <v>187</v>
      </c>
      <c r="AA15" s="23" t="s">
        <v>187</v>
      </c>
      <c r="AB15" s="23" t="s">
        <v>187</v>
      </c>
      <c r="AC15" s="23" t="s">
        <v>187</v>
      </c>
      <c r="AD15" s="23" t="s">
        <v>187</v>
      </c>
      <c r="AE15" s="55">
        <v>70</v>
      </c>
      <c r="AF15" s="28">
        <v>0.19178082190000001</v>
      </c>
      <c r="AJ15" s="25"/>
      <c r="AK15" s="25"/>
      <c r="AL15" s="25"/>
      <c r="AM15" s="25"/>
      <c r="AN15" s="25"/>
      <c r="AO15" s="25"/>
    </row>
    <row r="16" spans="1:16381" ht="6" customHeight="1" x14ac:dyDescent="0.35">
      <c r="A16" s="30"/>
      <c r="B16" s="30"/>
      <c r="C16" s="31"/>
      <c r="D16" s="31"/>
      <c r="E16" s="31"/>
      <c r="F16" s="31"/>
      <c r="G16" s="31"/>
      <c r="H16" s="31"/>
      <c r="I16" s="31"/>
      <c r="J16" s="32"/>
      <c r="K16" s="20"/>
      <c r="L16" s="30"/>
      <c r="M16" s="30"/>
      <c r="N16" s="31"/>
      <c r="O16" s="31"/>
      <c r="P16" s="31"/>
      <c r="Q16" s="31"/>
      <c r="R16" s="31"/>
      <c r="S16" s="31"/>
      <c r="T16" s="31"/>
      <c r="U16" s="32"/>
      <c r="V16" s="20"/>
      <c r="W16" s="30"/>
      <c r="X16" s="30"/>
      <c r="Y16" s="56"/>
      <c r="Z16" s="56"/>
      <c r="AA16" s="56"/>
      <c r="AB16" s="56"/>
      <c r="AC16" s="56"/>
      <c r="AD16" s="56"/>
      <c r="AE16" s="57"/>
      <c r="AF16" s="32"/>
    </row>
    <row r="17" spans="1:16381" ht="15.5" x14ac:dyDescent="0.35">
      <c r="A17" s="103" t="s">
        <v>154</v>
      </c>
      <c r="B17" s="26" t="s">
        <v>152</v>
      </c>
      <c r="C17" s="27">
        <v>874355</v>
      </c>
      <c r="D17" s="27">
        <v>938330.4</v>
      </c>
      <c r="E17" s="27">
        <v>791198.02</v>
      </c>
      <c r="F17" s="27">
        <v>1003621.66</v>
      </c>
      <c r="G17" s="27">
        <v>895647.09</v>
      </c>
      <c r="H17" s="27">
        <v>569325.06999999995</v>
      </c>
      <c r="I17" s="27">
        <v>5072477.24</v>
      </c>
      <c r="J17" s="28">
        <v>0.60526649960000001</v>
      </c>
      <c r="K17" s="20"/>
      <c r="L17" s="103" t="s">
        <v>154</v>
      </c>
      <c r="M17" s="26" t="s">
        <v>152</v>
      </c>
      <c r="N17" s="27">
        <v>699113.37</v>
      </c>
      <c r="O17" s="27">
        <v>787373.89</v>
      </c>
      <c r="P17" s="27">
        <v>684818.07</v>
      </c>
      <c r="Q17" s="27">
        <v>858005.87</v>
      </c>
      <c r="R17" s="27">
        <v>796495.47</v>
      </c>
      <c r="S17" s="27">
        <v>486593.88</v>
      </c>
      <c r="T17" s="27">
        <v>4312400.55</v>
      </c>
      <c r="U17" s="28">
        <v>0.61839253670000005</v>
      </c>
      <c r="V17" s="20"/>
      <c r="W17" s="103" t="s">
        <v>154</v>
      </c>
      <c r="X17" s="26" t="s">
        <v>152</v>
      </c>
      <c r="Y17" s="44">
        <v>326</v>
      </c>
      <c r="Z17" s="44">
        <v>329</v>
      </c>
      <c r="AA17" s="44">
        <v>266</v>
      </c>
      <c r="AB17" s="44">
        <v>390</v>
      </c>
      <c r="AC17" s="44">
        <v>302</v>
      </c>
      <c r="AD17" s="44">
        <v>256</v>
      </c>
      <c r="AE17" s="55">
        <v>1869</v>
      </c>
      <c r="AF17" s="28">
        <v>0.1578547297</v>
      </c>
    </row>
    <row r="18" spans="1:16381" ht="15.5" x14ac:dyDescent="0.35">
      <c r="A18" s="103"/>
      <c r="B18" s="26" t="s">
        <v>153</v>
      </c>
      <c r="C18" s="27">
        <v>298475.99</v>
      </c>
      <c r="D18" s="27">
        <v>285499.93</v>
      </c>
      <c r="E18" s="27">
        <v>257649.95</v>
      </c>
      <c r="F18" s="27">
        <v>351088.01</v>
      </c>
      <c r="G18" s="27">
        <v>286517.46000000002</v>
      </c>
      <c r="H18" s="27">
        <v>185917.18</v>
      </c>
      <c r="I18" s="27">
        <v>1665148.5199999998</v>
      </c>
      <c r="J18" s="28">
        <v>0.72157985670000002</v>
      </c>
      <c r="K18" s="20"/>
      <c r="L18" s="103"/>
      <c r="M18" s="26" t="s">
        <v>153</v>
      </c>
      <c r="N18" s="27">
        <v>220925.8</v>
      </c>
      <c r="O18" s="27">
        <v>238313.88</v>
      </c>
      <c r="P18" s="27">
        <v>212258.78</v>
      </c>
      <c r="Q18" s="27">
        <v>272769.21999999997</v>
      </c>
      <c r="R18" s="27">
        <v>242857.77</v>
      </c>
      <c r="S18" s="27">
        <v>152511.37</v>
      </c>
      <c r="T18" s="27">
        <v>1339636.8199999998</v>
      </c>
      <c r="U18" s="28">
        <v>0.74879667539999994</v>
      </c>
      <c r="V18" s="20"/>
      <c r="W18" s="103"/>
      <c r="X18" s="26" t="s">
        <v>153</v>
      </c>
      <c r="Y18" s="44">
        <v>509</v>
      </c>
      <c r="Z18" s="44">
        <v>481</v>
      </c>
      <c r="AA18" s="44">
        <v>420</v>
      </c>
      <c r="AB18" s="44">
        <v>609</v>
      </c>
      <c r="AC18" s="44">
        <v>448</v>
      </c>
      <c r="AD18" s="44">
        <v>364</v>
      </c>
      <c r="AE18" s="55">
        <v>2831</v>
      </c>
      <c r="AF18" s="28">
        <v>0.67322935309999998</v>
      </c>
    </row>
    <row r="19" spans="1:16381" ht="15.5" x14ac:dyDescent="0.35">
      <c r="A19" s="58" t="s">
        <v>149</v>
      </c>
      <c r="B19" s="26"/>
      <c r="C19" s="53">
        <f t="shared" ref="C19:I19" si="2">SUM(C14:C18)</f>
        <v>1302100.47</v>
      </c>
      <c r="D19" s="53">
        <f t="shared" si="2"/>
        <v>1432482.46</v>
      </c>
      <c r="E19" s="53">
        <f t="shared" si="2"/>
        <v>1117261.6599999999</v>
      </c>
      <c r="F19" s="53">
        <f t="shared" si="2"/>
        <v>1618266.91</v>
      </c>
      <c r="G19" s="53">
        <f t="shared" si="2"/>
        <v>1389313.52</v>
      </c>
      <c r="H19" s="53">
        <f t="shared" si="2"/>
        <v>895900.07999999984</v>
      </c>
      <c r="I19" s="53">
        <f t="shared" si="2"/>
        <v>7755325.0999999996</v>
      </c>
      <c r="J19" s="40">
        <f>SUMPRODUCT(I14:I18,J14:J18)/SUM(I14:I18)</f>
        <v>0.58599572530360322</v>
      </c>
      <c r="K19" s="20"/>
      <c r="L19" s="58" t="s">
        <v>149</v>
      </c>
      <c r="M19" s="26"/>
      <c r="N19" s="53">
        <f t="shared" ref="N19:T19" si="3">SUM(N14:N18)</f>
        <v>1040195.3699999999</v>
      </c>
      <c r="O19" s="53">
        <f t="shared" si="3"/>
        <v>1225774.81</v>
      </c>
      <c r="P19" s="53">
        <f t="shared" si="3"/>
        <v>960855.74</v>
      </c>
      <c r="Q19" s="53">
        <f t="shared" si="3"/>
        <v>1386350.65</v>
      </c>
      <c r="R19" s="53">
        <f t="shared" si="3"/>
        <v>1225095.75</v>
      </c>
      <c r="S19" s="53">
        <f t="shared" si="3"/>
        <v>776868.84</v>
      </c>
      <c r="T19" s="53">
        <f t="shared" si="3"/>
        <v>6615141.1600000001</v>
      </c>
      <c r="U19" s="40">
        <f>SUMPRODUCT(T14:T18,U14:U18)/SUM(T14:T18)</f>
        <v>0.59526945651453866</v>
      </c>
      <c r="V19" s="20"/>
      <c r="W19" s="58" t="s">
        <v>149</v>
      </c>
      <c r="X19" s="26"/>
      <c r="Y19" s="60">
        <v>854</v>
      </c>
      <c r="Z19" s="60">
        <v>822</v>
      </c>
      <c r="AA19" s="60">
        <v>690</v>
      </c>
      <c r="AB19" s="60">
        <v>1014</v>
      </c>
      <c r="AC19" s="60">
        <v>770</v>
      </c>
      <c r="AD19" s="60">
        <v>639</v>
      </c>
      <c r="AE19" s="59">
        <v>4789</v>
      </c>
      <c r="AF19" s="40">
        <v>0.46309068234389222</v>
      </c>
    </row>
    <row r="20" spans="1:16381" s="18" customFormat="1" ht="18.5" x14ac:dyDescent="0.45">
      <c r="A20" s="105" t="s">
        <v>156</v>
      </c>
      <c r="B20" s="105"/>
      <c r="C20" s="105"/>
      <c r="D20" s="105"/>
      <c r="E20" s="105"/>
      <c r="F20" s="105"/>
      <c r="G20" s="105"/>
      <c r="H20" s="105"/>
      <c r="I20" s="105"/>
      <c r="J20" s="105"/>
      <c r="K20" s="17"/>
      <c r="L20" s="105" t="s">
        <v>157</v>
      </c>
      <c r="M20" s="105"/>
      <c r="N20" s="105"/>
      <c r="O20" s="105"/>
      <c r="P20" s="105"/>
      <c r="Q20" s="105"/>
      <c r="R20" s="105"/>
      <c r="S20" s="105"/>
      <c r="T20" s="105"/>
      <c r="U20" s="105"/>
      <c r="V20" s="17"/>
      <c r="W20" s="105" t="s">
        <v>158</v>
      </c>
      <c r="X20" s="105"/>
      <c r="Y20" s="105"/>
      <c r="Z20" s="105"/>
      <c r="AA20" s="105"/>
      <c r="AB20" s="105"/>
      <c r="AC20" s="105"/>
      <c r="AD20" s="105"/>
      <c r="AE20" s="105"/>
      <c r="AF20" s="105"/>
    </row>
    <row r="21" spans="1:16381" s="18" customFormat="1" ht="18.5" x14ac:dyDescent="0.45">
      <c r="A21" s="106">
        <v>2018</v>
      </c>
      <c r="B21" s="106"/>
      <c r="C21" s="106"/>
      <c r="D21" s="106"/>
      <c r="E21" s="106"/>
      <c r="F21" s="106"/>
      <c r="G21" s="106"/>
      <c r="H21" s="106"/>
      <c r="I21" s="106"/>
      <c r="J21" s="106"/>
      <c r="K21" s="67"/>
      <c r="L21" s="106">
        <v>2018</v>
      </c>
      <c r="M21" s="106"/>
      <c r="N21" s="106"/>
      <c r="O21" s="106"/>
      <c r="P21" s="106"/>
      <c r="Q21" s="106"/>
      <c r="R21" s="106"/>
      <c r="S21" s="106"/>
      <c r="T21" s="106"/>
      <c r="U21" s="106"/>
      <c r="V21" s="67"/>
      <c r="W21" s="106">
        <v>2018</v>
      </c>
      <c r="X21" s="106"/>
      <c r="Y21" s="106"/>
      <c r="Z21" s="106"/>
      <c r="AA21" s="106"/>
      <c r="AB21" s="106"/>
      <c r="AC21" s="106"/>
      <c r="AD21" s="106"/>
      <c r="AE21" s="106"/>
      <c r="AF21" s="106"/>
    </row>
    <row r="22" spans="1:16381" s="25" customFormat="1" ht="15.5" x14ac:dyDescent="0.35">
      <c r="A22" s="23"/>
      <c r="B22" s="23"/>
      <c r="C22" s="21" t="s">
        <v>143</v>
      </c>
      <c r="D22" s="21" t="s">
        <v>144</v>
      </c>
      <c r="E22" s="21" t="s">
        <v>145</v>
      </c>
      <c r="F22" s="21" t="s">
        <v>146</v>
      </c>
      <c r="G22" s="21" t="s">
        <v>147</v>
      </c>
      <c r="H22" s="21" t="s">
        <v>148</v>
      </c>
      <c r="I22" s="21" t="s">
        <v>149</v>
      </c>
      <c r="J22" s="21" t="s">
        <v>164</v>
      </c>
      <c r="K22" s="24"/>
      <c r="L22" s="23"/>
      <c r="M22" s="23"/>
      <c r="N22" s="21" t="s">
        <v>143</v>
      </c>
      <c r="O22" s="21" t="s">
        <v>144</v>
      </c>
      <c r="P22" s="21" t="s">
        <v>145</v>
      </c>
      <c r="Q22" s="21" t="s">
        <v>146</v>
      </c>
      <c r="R22" s="21" t="s">
        <v>147</v>
      </c>
      <c r="S22" s="21" t="s">
        <v>148</v>
      </c>
      <c r="T22" s="21" t="s">
        <v>149</v>
      </c>
      <c r="U22" s="21" t="s">
        <v>164</v>
      </c>
      <c r="V22" s="24"/>
      <c r="W22" s="23"/>
      <c r="X22" s="23"/>
      <c r="Y22" s="21" t="s">
        <v>143</v>
      </c>
      <c r="Z22" s="21" t="s">
        <v>144</v>
      </c>
      <c r="AA22" s="21" t="s">
        <v>145</v>
      </c>
      <c r="AB22" s="21" t="s">
        <v>146</v>
      </c>
      <c r="AC22" s="21" t="s">
        <v>147</v>
      </c>
      <c r="AD22" s="21" t="s">
        <v>148</v>
      </c>
      <c r="AE22" s="21" t="s">
        <v>149</v>
      </c>
      <c r="AF22" s="21" t="s">
        <v>164</v>
      </c>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c r="EYW22"/>
      <c r="EYX22"/>
      <c r="EYY22"/>
      <c r="EYZ22"/>
      <c r="EZA22"/>
      <c r="EZB22"/>
      <c r="EZC22"/>
      <c r="EZD22"/>
      <c r="EZE22"/>
      <c r="EZF22"/>
      <c r="EZG22"/>
      <c r="EZH22"/>
      <c r="EZI22"/>
      <c r="EZJ22"/>
      <c r="EZK22"/>
      <c r="EZL22"/>
      <c r="EZM22"/>
      <c r="EZN22"/>
      <c r="EZO22"/>
      <c r="EZP22"/>
      <c r="EZQ22"/>
      <c r="EZR22"/>
      <c r="EZS22"/>
      <c r="EZT22"/>
      <c r="EZU22"/>
      <c r="EZV22"/>
      <c r="EZW22"/>
      <c r="EZX22"/>
      <c r="EZY22"/>
      <c r="EZZ22"/>
      <c r="FAA22"/>
      <c r="FAB22"/>
      <c r="FAC22"/>
      <c r="FAD22"/>
      <c r="FAE22"/>
      <c r="FAF22"/>
      <c r="FAG22"/>
      <c r="FAH22"/>
      <c r="FAI22"/>
      <c r="FAJ22"/>
      <c r="FAK22"/>
      <c r="FAL22"/>
      <c r="FAM22"/>
      <c r="FAN22"/>
      <c r="FAO22"/>
      <c r="FAP22"/>
      <c r="FAQ22"/>
      <c r="FAR22"/>
      <c r="FAS22"/>
      <c r="FAT22"/>
      <c r="FAU22"/>
      <c r="FAV22"/>
      <c r="FAW22"/>
      <c r="FAX22"/>
      <c r="FAY22"/>
      <c r="FAZ22"/>
      <c r="FBA22"/>
      <c r="FBB22"/>
      <c r="FBC22"/>
      <c r="FBD22"/>
      <c r="FBE22"/>
      <c r="FBF22"/>
      <c r="FBG22"/>
      <c r="FBH22"/>
      <c r="FBI22"/>
      <c r="FBJ22"/>
      <c r="FBK22"/>
      <c r="FBL22"/>
      <c r="FBM22"/>
      <c r="FBN22"/>
      <c r="FBO22"/>
      <c r="FBP22"/>
      <c r="FBQ22"/>
      <c r="FBR22"/>
      <c r="FBS22"/>
      <c r="FBT22"/>
      <c r="FBU22"/>
      <c r="FBV22"/>
      <c r="FBW22"/>
      <c r="FBX22"/>
      <c r="FBY22"/>
      <c r="FBZ22"/>
      <c r="FCA22"/>
      <c r="FCB22"/>
      <c r="FCC22"/>
      <c r="FCD22"/>
      <c r="FCE22"/>
      <c r="FCF22"/>
      <c r="FCG22"/>
      <c r="FCH22"/>
      <c r="FCI22"/>
      <c r="FCJ22"/>
      <c r="FCK22"/>
      <c r="FCL22"/>
      <c r="FCM22"/>
      <c r="FCN22"/>
      <c r="FCO22"/>
      <c r="FCP22"/>
      <c r="FCQ22"/>
      <c r="FCR22"/>
      <c r="FCS22"/>
      <c r="FCT22"/>
      <c r="FCU22"/>
      <c r="FCV22"/>
      <c r="FCW22"/>
      <c r="FCX22"/>
      <c r="FCY22"/>
      <c r="FCZ22"/>
      <c r="FDA22"/>
      <c r="FDB22"/>
      <c r="FDC22"/>
      <c r="FDD22"/>
      <c r="FDE22"/>
      <c r="FDF22"/>
      <c r="FDG22"/>
      <c r="FDH22"/>
      <c r="FDI22"/>
      <c r="FDJ22"/>
      <c r="FDK22"/>
      <c r="FDL22"/>
      <c r="FDM22"/>
      <c r="FDN22"/>
      <c r="FDO22"/>
      <c r="FDP22"/>
      <c r="FDQ22"/>
      <c r="FDR22"/>
      <c r="FDS22"/>
      <c r="FDT22"/>
      <c r="FDU22"/>
      <c r="FDV22"/>
      <c r="FDW22"/>
      <c r="FDX22"/>
      <c r="FDY22"/>
      <c r="FDZ22"/>
      <c r="FEA22"/>
      <c r="FEB22"/>
      <c r="FEC22"/>
      <c r="FED22"/>
      <c r="FEE22"/>
      <c r="FEF22"/>
      <c r="FEG22"/>
      <c r="FEH22"/>
      <c r="FEI22"/>
      <c r="FEJ22"/>
      <c r="FEK22"/>
      <c r="FEL22"/>
      <c r="FEM22"/>
      <c r="FEN22"/>
      <c r="FEO22"/>
      <c r="FEP22"/>
      <c r="FEQ22"/>
      <c r="FER22"/>
      <c r="FES22"/>
      <c r="FET22"/>
      <c r="FEU22"/>
      <c r="FEV22"/>
      <c r="FEW22"/>
      <c r="FEX22"/>
      <c r="FEY22"/>
      <c r="FEZ22"/>
      <c r="FFA22"/>
      <c r="FFB22"/>
      <c r="FFC22"/>
      <c r="FFD22"/>
      <c r="FFE22"/>
      <c r="FFF22"/>
      <c r="FFG22"/>
      <c r="FFH22"/>
      <c r="FFI22"/>
      <c r="FFJ22"/>
      <c r="FFK22"/>
      <c r="FFL22"/>
      <c r="FFM22"/>
      <c r="FFN22"/>
      <c r="FFO22"/>
      <c r="FFP22"/>
      <c r="FFQ22"/>
      <c r="FFR22"/>
      <c r="FFS22"/>
      <c r="FFT22"/>
      <c r="FFU22"/>
      <c r="FFV22"/>
      <c r="FFW22"/>
      <c r="FFX22"/>
      <c r="FFY22"/>
      <c r="FFZ22"/>
      <c r="FGA22"/>
      <c r="FGB22"/>
      <c r="FGC22"/>
      <c r="FGD22"/>
      <c r="FGE22"/>
      <c r="FGF22"/>
      <c r="FGG22"/>
      <c r="FGH22"/>
      <c r="FGI22"/>
      <c r="FGJ22"/>
      <c r="FGK22"/>
      <c r="FGL22"/>
      <c r="FGM22"/>
      <c r="FGN22"/>
      <c r="FGO22"/>
      <c r="FGP22"/>
      <c r="FGQ22"/>
      <c r="FGR22"/>
      <c r="FGS22"/>
      <c r="FGT22"/>
      <c r="FGU22"/>
      <c r="FGV22"/>
      <c r="FGW22"/>
      <c r="FGX22"/>
      <c r="FGY22"/>
      <c r="FGZ22"/>
      <c r="FHA22"/>
      <c r="FHB22"/>
      <c r="FHC22"/>
      <c r="FHD22"/>
      <c r="FHE22"/>
      <c r="FHF22"/>
      <c r="FHG22"/>
      <c r="FHH22"/>
      <c r="FHI22"/>
      <c r="FHJ22"/>
      <c r="FHK22"/>
      <c r="FHL22"/>
      <c r="FHM22"/>
      <c r="FHN22"/>
      <c r="FHO22"/>
      <c r="FHP22"/>
      <c r="FHQ22"/>
      <c r="FHR22"/>
      <c r="FHS22"/>
      <c r="FHT22"/>
      <c r="FHU22"/>
      <c r="FHV22"/>
      <c r="FHW22"/>
      <c r="FHX22"/>
      <c r="FHY22"/>
      <c r="FHZ22"/>
      <c r="FIA22"/>
      <c r="FIB22"/>
      <c r="FIC22"/>
      <c r="FID22"/>
      <c r="FIE22"/>
      <c r="FIF22"/>
      <c r="FIG22"/>
      <c r="FIH22"/>
      <c r="FII22"/>
      <c r="FIJ22"/>
      <c r="FIK22"/>
      <c r="FIL22"/>
      <c r="FIM22"/>
      <c r="FIN22"/>
      <c r="FIO22"/>
      <c r="FIP22"/>
      <c r="FIQ22"/>
      <c r="FIR22"/>
      <c r="FIS22"/>
      <c r="FIT22"/>
      <c r="FIU22"/>
      <c r="FIV22"/>
      <c r="FIW22"/>
      <c r="FIX22"/>
      <c r="FIY22"/>
      <c r="FIZ22"/>
      <c r="FJA22"/>
      <c r="FJB22"/>
      <c r="FJC22"/>
      <c r="FJD22"/>
      <c r="FJE22"/>
      <c r="FJF22"/>
      <c r="FJG22"/>
      <c r="FJH22"/>
      <c r="FJI22"/>
      <c r="FJJ22"/>
      <c r="FJK22"/>
      <c r="FJL22"/>
      <c r="FJM22"/>
      <c r="FJN22"/>
      <c r="FJO22"/>
      <c r="FJP22"/>
      <c r="FJQ22"/>
      <c r="FJR22"/>
      <c r="FJS22"/>
      <c r="FJT22"/>
      <c r="FJU22"/>
      <c r="FJV22"/>
      <c r="FJW22"/>
      <c r="FJX22"/>
      <c r="FJY22"/>
      <c r="FJZ22"/>
      <c r="FKA22"/>
      <c r="FKB22"/>
      <c r="FKC22"/>
      <c r="FKD22"/>
      <c r="FKE22"/>
      <c r="FKF22"/>
      <c r="FKG22"/>
      <c r="FKH22"/>
      <c r="FKI22"/>
      <c r="FKJ22"/>
      <c r="FKK22"/>
      <c r="FKL22"/>
      <c r="FKM22"/>
      <c r="FKN22"/>
      <c r="FKO22"/>
      <c r="FKP22"/>
      <c r="FKQ22"/>
      <c r="FKR22"/>
      <c r="FKS22"/>
      <c r="FKT22"/>
      <c r="FKU22"/>
      <c r="FKV22"/>
      <c r="FKW22"/>
      <c r="FKX22"/>
      <c r="FKY22"/>
      <c r="FKZ22"/>
      <c r="FLA22"/>
      <c r="FLB22"/>
      <c r="FLC22"/>
      <c r="FLD22"/>
      <c r="FLE22"/>
      <c r="FLF22"/>
      <c r="FLG22"/>
      <c r="FLH22"/>
      <c r="FLI22"/>
      <c r="FLJ22"/>
      <c r="FLK22"/>
      <c r="FLL22"/>
      <c r="FLM22"/>
      <c r="FLN22"/>
      <c r="FLO22"/>
      <c r="FLP22"/>
      <c r="FLQ22"/>
      <c r="FLR22"/>
      <c r="FLS22"/>
      <c r="FLT22"/>
      <c r="FLU22"/>
      <c r="FLV22"/>
      <c r="FLW22"/>
      <c r="FLX22"/>
      <c r="FLY22"/>
      <c r="FLZ22"/>
      <c r="FMA22"/>
      <c r="FMB22"/>
      <c r="FMC22"/>
      <c r="FMD22"/>
      <c r="FME22"/>
      <c r="FMF22"/>
      <c r="FMG22"/>
      <c r="FMH22"/>
      <c r="FMI22"/>
      <c r="FMJ22"/>
      <c r="FMK22"/>
      <c r="FML22"/>
      <c r="FMM22"/>
      <c r="FMN22"/>
      <c r="FMO22"/>
      <c r="FMP22"/>
      <c r="FMQ22"/>
      <c r="FMR22"/>
      <c r="FMS22"/>
      <c r="FMT22"/>
      <c r="FMU22"/>
      <c r="FMV22"/>
      <c r="FMW22"/>
      <c r="FMX22"/>
      <c r="FMY22"/>
      <c r="FMZ22"/>
      <c r="FNA22"/>
      <c r="FNB22"/>
      <c r="FNC22"/>
      <c r="FND22"/>
      <c r="FNE22"/>
      <c r="FNF22"/>
      <c r="FNG22"/>
      <c r="FNH22"/>
      <c r="FNI22"/>
      <c r="FNJ22"/>
      <c r="FNK22"/>
      <c r="FNL22"/>
      <c r="FNM22"/>
      <c r="FNN22"/>
      <c r="FNO22"/>
      <c r="FNP22"/>
      <c r="FNQ22"/>
      <c r="FNR22"/>
      <c r="FNS22"/>
      <c r="FNT22"/>
      <c r="FNU22"/>
      <c r="FNV22"/>
      <c r="FNW22"/>
      <c r="FNX22"/>
      <c r="FNY22"/>
      <c r="FNZ22"/>
      <c r="FOA22"/>
      <c r="FOB22"/>
      <c r="FOC22"/>
      <c r="FOD22"/>
      <c r="FOE22"/>
      <c r="FOF22"/>
      <c r="FOG22"/>
      <c r="FOH22"/>
      <c r="FOI22"/>
      <c r="FOJ22"/>
      <c r="FOK22"/>
      <c r="FOL22"/>
      <c r="FOM22"/>
      <c r="FON22"/>
      <c r="FOO22"/>
      <c r="FOP22"/>
      <c r="FOQ22"/>
      <c r="FOR22"/>
      <c r="FOS22"/>
      <c r="FOT22"/>
      <c r="FOU22"/>
      <c r="FOV22"/>
      <c r="FOW22"/>
      <c r="FOX22"/>
      <c r="FOY22"/>
      <c r="FOZ22"/>
      <c r="FPA22"/>
      <c r="FPB22"/>
      <c r="FPC22"/>
      <c r="FPD22"/>
      <c r="FPE22"/>
      <c r="FPF22"/>
      <c r="FPG22"/>
      <c r="FPH22"/>
      <c r="FPI22"/>
      <c r="FPJ22"/>
      <c r="FPK22"/>
      <c r="FPL22"/>
      <c r="FPM22"/>
      <c r="FPN22"/>
      <c r="FPO22"/>
      <c r="FPP22"/>
      <c r="FPQ22"/>
      <c r="FPR22"/>
      <c r="FPS22"/>
      <c r="FPT22"/>
      <c r="FPU22"/>
      <c r="FPV22"/>
      <c r="FPW22"/>
      <c r="FPX22"/>
      <c r="FPY22"/>
      <c r="FPZ22"/>
      <c r="FQA22"/>
      <c r="FQB22"/>
      <c r="FQC22"/>
      <c r="FQD22"/>
      <c r="FQE22"/>
      <c r="FQF22"/>
      <c r="FQG22"/>
      <c r="FQH22"/>
      <c r="FQI22"/>
      <c r="FQJ22"/>
      <c r="FQK22"/>
      <c r="FQL22"/>
      <c r="FQM22"/>
      <c r="FQN22"/>
      <c r="FQO22"/>
      <c r="FQP22"/>
      <c r="FQQ22"/>
      <c r="FQR22"/>
      <c r="FQS22"/>
      <c r="FQT22"/>
      <c r="FQU22"/>
      <c r="FQV22"/>
      <c r="FQW22"/>
      <c r="FQX22"/>
      <c r="FQY22"/>
      <c r="FQZ22"/>
      <c r="FRA22"/>
      <c r="FRB22"/>
      <c r="FRC22"/>
      <c r="FRD22"/>
      <c r="FRE22"/>
      <c r="FRF22"/>
      <c r="FRG22"/>
      <c r="FRH22"/>
      <c r="FRI22"/>
      <c r="FRJ22"/>
      <c r="FRK22"/>
      <c r="FRL22"/>
      <c r="FRM22"/>
      <c r="FRN22"/>
      <c r="FRO22"/>
      <c r="FRP22"/>
      <c r="FRQ22"/>
      <c r="FRR22"/>
      <c r="FRS22"/>
      <c r="FRT22"/>
      <c r="FRU22"/>
      <c r="FRV22"/>
      <c r="FRW22"/>
      <c r="FRX22"/>
      <c r="FRY22"/>
      <c r="FRZ22"/>
      <c r="FSA22"/>
      <c r="FSB22"/>
      <c r="FSC22"/>
      <c r="FSD22"/>
      <c r="FSE22"/>
      <c r="FSF22"/>
      <c r="FSG22"/>
      <c r="FSH22"/>
      <c r="FSI22"/>
      <c r="FSJ22"/>
      <c r="FSK22"/>
      <c r="FSL22"/>
      <c r="FSM22"/>
      <c r="FSN22"/>
      <c r="FSO22"/>
      <c r="FSP22"/>
      <c r="FSQ22"/>
      <c r="FSR22"/>
      <c r="FSS22"/>
      <c r="FST22"/>
      <c r="FSU22"/>
      <c r="FSV22"/>
      <c r="FSW22"/>
      <c r="FSX22"/>
      <c r="FSY22"/>
      <c r="FSZ22"/>
      <c r="FTA22"/>
      <c r="FTB22"/>
      <c r="FTC22"/>
      <c r="FTD22"/>
      <c r="FTE22"/>
      <c r="FTF22"/>
      <c r="FTG22"/>
      <c r="FTH22"/>
      <c r="FTI22"/>
      <c r="FTJ22"/>
      <c r="FTK22"/>
      <c r="FTL22"/>
      <c r="FTM22"/>
      <c r="FTN22"/>
      <c r="FTO22"/>
      <c r="FTP22"/>
      <c r="FTQ22"/>
      <c r="FTR22"/>
      <c r="FTS22"/>
      <c r="FTT22"/>
      <c r="FTU22"/>
      <c r="FTV22"/>
      <c r="FTW22"/>
      <c r="FTX22"/>
      <c r="FTY22"/>
      <c r="FTZ22"/>
      <c r="FUA22"/>
      <c r="FUB22"/>
      <c r="FUC22"/>
      <c r="FUD22"/>
      <c r="FUE22"/>
      <c r="FUF22"/>
      <c r="FUG22"/>
      <c r="FUH22"/>
      <c r="FUI22"/>
      <c r="FUJ22"/>
      <c r="FUK22"/>
      <c r="FUL22"/>
      <c r="FUM22"/>
      <c r="FUN22"/>
      <c r="FUO22"/>
      <c r="FUP22"/>
      <c r="FUQ22"/>
      <c r="FUR22"/>
      <c r="FUS22"/>
      <c r="FUT22"/>
      <c r="FUU22"/>
      <c r="FUV22"/>
      <c r="FUW22"/>
      <c r="FUX22"/>
      <c r="FUY22"/>
      <c r="FUZ22"/>
      <c r="FVA22"/>
      <c r="FVB22"/>
      <c r="FVC22"/>
      <c r="FVD22"/>
      <c r="FVE22"/>
      <c r="FVF22"/>
      <c r="FVG22"/>
      <c r="FVH22"/>
      <c r="FVI22"/>
      <c r="FVJ22"/>
      <c r="FVK22"/>
      <c r="FVL22"/>
      <c r="FVM22"/>
      <c r="FVN22"/>
      <c r="FVO22"/>
      <c r="FVP22"/>
      <c r="FVQ22"/>
      <c r="FVR22"/>
      <c r="FVS22"/>
      <c r="FVT22"/>
      <c r="FVU22"/>
      <c r="FVV22"/>
      <c r="FVW22"/>
      <c r="FVX22"/>
      <c r="FVY22"/>
      <c r="FVZ22"/>
      <c r="FWA22"/>
      <c r="FWB22"/>
      <c r="FWC22"/>
      <c r="FWD22"/>
      <c r="FWE22"/>
      <c r="FWF22"/>
      <c r="FWG22"/>
      <c r="FWH22"/>
      <c r="FWI22"/>
      <c r="FWJ22"/>
      <c r="FWK22"/>
      <c r="FWL22"/>
      <c r="FWM22"/>
      <c r="FWN22"/>
      <c r="FWO22"/>
      <c r="FWP22"/>
      <c r="FWQ22"/>
      <c r="FWR22"/>
      <c r="FWS22"/>
      <c r="FWT22"/>
      <c r="FWU22"/>
      <c r="FWV22"/>
      <c r="FWW22"/>
      <c r="FWX22"/>
      <c r="FWY22"/>
      <c r="FWZ22"/>
      <c r="FXA22"/>
      <c r="FXB22"/>
      <c r="FXC22"/>
      <c r="FXD22"/>
      <c r="FXE22"/>
      <c r="FXF22"/>
      <c r="FXG22"/>
      <c r="FXH22"/>
      <c r="FXI22"/>
      <c r="FXJ22"/>
      <c r="FXK22"/>
      <c r="FXL22"/>
      <c r="FXM22"/>
      <c r="FXN22"/>
      <c r="FXO22"/>
      <c r="FXP22"/>
      <c r="FXQ22"/>
      <c r="FXR22"/>
      <c r="FXS22"/>
      <c r="FXT22"/>
      <c r="FXU22"/>
      <c r="FXV22"/>
      <c r="FXW22"/>
      <c r="FXX22"/>
      <c r="FXY22"/>
      <c r="FXZ22"/>
      <c r="FYA22"/>
      <c r="FYB22"/>
      <c r="FYC22"/>
      <c r="FYD22"/>
      <c r="FYE22"/>
      <c r="FYF22"/>
      <c r="FYG22"/>
      <c r="FYH22"/>
      <c r="FYI22"/>
      <c r="FYJ22"/>
      <c r="FYK22"/>
      <c r="FYL22"/>
      <c r="FYM22"/>
      <c r="FYN22"/>
      <c r="FYO22"/>
      <c r="FYP22"/>
      <c r="FYQ22"/>
      <c r="FYR22"/>
      <c r="FYS22"/>
      <c r="FYT22"/>
      <c r="FYU22"/>
      <c r="FYV22"/>
      <c r="FYW22"/>
      <c r="FYX22"/>
      <c r="FYY22"/>
      <c r="FYZ22"/>
      <c r="FZA22"/>
      <c r="FZB22"/>
      <c r="FZC22"/>
      <c r="FZD22"/>
      <c r="FZE22"/>
      <c r="FZF22"/>
      <c r="FZG22"/>
      <c r="FZH22"/>
      <c r="FZI22"/>
      <c r="FZJ22"/>
      <c r="FZK22"/>
      <c r="FZL22"/>
      <c r="FZM22"/>
      <c r="FZN22"/>
      <c r="FZO22"/>
      <c r="FZP22"/>
      <c r="FZQ22"/>
      <c r="FZR22"/>
      <c r="FZS22"/>
      <c r="FZT22"/>
      <c r="FZU22"/>
      <c r="FZV22"/>
      <c r="FZW22"/>
      <c r="FZX22"/>
      <c r="FZY22"/>
      <c r="FZZ22"/>
      <c r="GAA22"/>
      <c r="GAB22"/>
      <c r="GAC22"/>
      <c r="GAD22"/>
      <c r="GAE22"/>
      <c r="GAF22"/>
      <c r="GAG22"/>
      <c r="GAH22"/>
      <c r="GAI22"/>
      <c r="GAJ22"/>
      <c r="GAK22"/>
      <c r="GAL22"/>
      <c r="GAM22"/>
      <c r="GAN22"/>
      <c r="GAO22"/>
      <c r="GAP22"/>
      <c r="GAQ22"/>
      <c r="GAR22"/>
      <c r="GAS22"/>
      <c r="GAT22"/>
      <c r="GAU22"/>
      <c r="GAV22"/>
      <c r="GAW22"/>
      <c r="GAX22"/>
      <c r="GAY22"/>
      <c r="GAZ22"/>
      <c r="GBA22"/>
      <c r="GBB22"/>
      <c r="GBC22"/>
      <c r="GBD22"/>
      <c r="GBE22"/>
      <c r="GBF22"/>
      <c r="GBG22"/>
      <c r="GBH22"/>
      <c r="GBI22"/>
      <c r="GBJ22"/>
      <c r="GBK22"/>
      <c r="GBL22"/>
      <c r="GBM22"/>
      <c r="GBN22"/>
      <c r="GBO22"/>
      <c r="GBP22"/>
      <c r="GBQ22"/>
      <c r="GBR22"/>
      <c r="GBS22"/>
      <c r="GBT22"/>
      <c r="GBU22"/>
      <c r="GBV22"/>
      <c r="GBW22"/>
      <c r="GBX22"/>
      <c r="GBY22"/>
      <c r="GBZ22"/>
      <c r="GCA22"/>
      <c r="GCB22"/>
      <c r="GCC22"/>
      <c r="GCD22"/>
      <c r="GCE22"/>
      <c r="GCF22"/>
      <c r="GCG22"/>
      <c r="GCH22"/>
      <c r="GCI22"/>
      <c r="GCJ22"/>
      <c r="GCK22"/>
      <c r="GCL22"/>
      <c r="GCM22"/>
      <c r="GCN22"/>
      <c r="GCO22"/>
      <c r="GCP22"/>
      <c r="GCQ22"/>
      <c r="GCR22"/>
      <c r="GCS22"/>
      <c r="GCT22"/>
      <c r="GCU22"/>
      <c r="GCV22"/>
      <c r="GCW22"/>
      <c r="GCX22"/>
      <c r="GCY22"/>
      <c r="GCZ22"/>
      <c r="GDA22"/>
      <c r="GDB22"/>
      <c r="GDC22"/>
      <c r="GDD22"/>
      <c r="GDE22"/>
      <c r="GDF22"/>
      <c r="GDG22"/>
      <c r="GDH22"/>
      <c r="GDI22"/>
      <c r="GDJ22"/>
      <c r="GDK22"/>
      <c r="GDL22"/>
      <c r="GDM22"/>
      <c r="GDN22"/>
      <c r="GDO22"/>
      <c r="GDP22"/>
      <c r="GDQ22"/>
      <c r="GDR22"/>
      <c r="GDS22"/>
      <c r="GDT22"/>
      <c r="GDU22"/>
      <c r="GDV22"/>
      <c r="GDW22"/>
      <c r="GDX22"/>
      <c r="GDY22"/>
      <c r="GDZ22"/>
      <c r="GEA22"/>
      <c r="GEB22"/>
      <c r="GEC22"/>
      <c r="GED22"/>
      <c r="GEE22"/>
      <c r="GEF22"/>
      <c r="GEG22"/>
      <c r="GEH22"/>
      <c r="GEI22"/>
      <c r="GEJ22"/>
      <c r="GEK22"/>
      <c r="GEL22"/>
      <c r="GEM22"/>
      <c r="GEN22"/>
      <c r="GEO22"/>
      <c r="GEP22"/>
      <c r="GEQ22"/>
      <c r="GER22"/>
      <c r="GES22"/>
      <c r="GET22"/>
      <c r="GEU22"/>
      <c r="GEV22"/>
      <c r="GEW22"/>
      <c r="GEX22"/>
      <c r="GEY22"/>
      <c r="GEZ22"/>
      <c r="GFA22"/>
      <c r="GFB22"/>
      <c r="GFC22"/>
      <c r="GFD22"/>
      <c r="GFE22"/>
      <c r="GFF22"/>
      <c r="GFG22"/>
      <c r="GFH22"/>
      <c r="GFI22"/>
      <c r="GFJ22"/>
      <c r="GFK22"/>
      <c r="GFL22"/>
      <c r="GFM22"/>
      <c r="GFN22"/>
      <c r="GFO22"/>
      <c r="GFP22"/>
      <c r="GFQ22"/>
      <c r="GFR22"/>
      <c r="GFS22"/>
      <c r="GFT22"/>
      <c r="GFU22"/>
      <c r="GFV22"/>
      <c r="GFW22"/>
      <c r="GFX22"/>
      <c r="GFY22"/>
      <c r="GFZ22"/>
      <c r="GGA22"/>
      <c r="GGB22"/>
      <c r="GGC22"/>
      <c r="GGD22"/>
      <c r="GGE22"/>
      <c r="GGF22"/>
      <c r="GGG22"/>
      <c r="GGH22"/>
      <c r="GGI22"/>
      <c r="GGJ22"/>
      <c r="GGK22"/>
      <c r="GGL22"/>
      <c r="GGM22"/>
      <c r="GGN22"/>
      <c r="GGO22"/>
      <c r="GGP22"/>
      <c r="GGQ22"/>
      <c r="GGR22"/>
      <c r="GGS22"/>
      <c r="GGT22"/>
      <c r="GGU22"/>
      <c r="GGV22"/>
      <c r="GGW22"/>
      <c r="GGX22"/>
      <c r="GGY22"/>
      <c r="GGZ22"/>
      <c r="GHA22"/>
      <c r="GHB22"/>
      <c r="GHC22"/>
      <c r="GHD22"/>
      <c r="GHE22"/>
      <c r="GHF22"/>
      <c r="GHG22"/>
      <c r="GHH22"/>
      <c r="GHI22"/>
      <c r="GHJ22"/>
      <c r="GHK22"/>
      <c r="GHL22"/>
      <c r="GHM22"/>
      <c r="GHN22"/>
      <c r="GHO22"/>
      <c r="GHP22"/>
      <c r="GHQ22"/>
      <c r="GHR22"/>
      <c r="GHS22"/>
      <c r="GHT22"/>
      <c r="GHU22"/>
      <c r="GHV22"/>
      <c r="GHW22"/>
      <c r="GHX22"/>
      <c r="GHY22"/>
      <c r="GHZ22"/>
      <c r="GIA22"/>
      <c r="GIB22"/>
      <c r="GIC22"/>
      <c r="GID22"/>
      <c r="GIE22"/>
      <c r="GIF22"/>
      <c r="GIG22"/>
      <c r="GIH22"/>
      <c r="GII22"/>
      <c r="GIJ22"/>
      <c r="GIK22"/>
      <c r="GIL22"/>
      <c r="GIM22"/>
      <c r="GIN22"/>
      <c r="GIO22"/>
      <c r="GIP22"/>
      <c r="GIQ22"/>
      <c r="GIR22"/>
      <c r="GIS22"/>
      <c r="GIT22"/>
      <c r="GIU22"/>
      <c r="GIV22"/>
      <c r="GIW22"/>
      <c r="GIX22"/>
      <c r="GIY22"/>
      <c r="GIZ22"/>
      <c r="GJA22"/>
      <c r="GJB22"/>
      <c r="GJC22"/>
      <c r="GJD22"/>
      <c r="GJE22"/>
      <c r="GJF22"/>
      <c r="GJG22"/>
      <c r="GJH22"/>
      <c r="GJI22"/>
      <c r="GJJ22"/>
      <c r="GJK22"/>
      <c r="GJL22"/>
      <c r="GJM22"/>
      <c r="GJN22"/>
      <c r="GJO22"/>
      <c r="GJP22"/>
      <c r="GJQ22"/>
      <c r="GJR22"/>
      <c r="GJS22"/>
      <c r="GJT22"/>
      <c r="GJU22"/>
      <c r="GJV22"/>
      <c r="GJW22"/>
      <c r="GJX22"/>
      <c r="GJY22"/>
      <c r="GJZ22"/>
      <c r="GKA22"/>
      <c r="GKB22"/>
      <c r="GKC22"/>
      <c r="GKD22"/>
      <c r="GKE22"/>
      <c r="GKF22"/>
      <c r="GKG22"/>
      <c r="GKH22"/>
      <c r="GKI22"/>
      <c r="GKJ22"/>
      <c r="GKK22"/>
      <c r="GKL22"/>
      <c r="GKM22"/>
      <c r="GKN22"/>
      <c r="GKO22"/>
      <c r="GKP22"/>
      <c r="GKQ22"/>
      <c r="GKR22"/>
      <c r="GKS22"/>
      <c r="GKT22"/>
      <c r="GKU22"/>
      <c r="GKV22"/>
      <c r="GKW22"/>
      <c r="GKX22"/>
      <c r="GKY22"/>
      <c r="GKZ22"/>
      <c r="GLA22"/>
      <c r="GLB22"/>
      <c r="GLC22"/>
      <c r="GLD22"/>
      <c r="GLE22"/>
      <c r="GLF22"/>
      <c r="GLG22"/>
      <c r="GLH22"/>
      <c r="GLI22"/>
      <c r="GLJ22"/>
      <c r="GLK22"/>
      <c r="GLL22"/>
      <c r="GLM22"/>
      <c r="GLN22"/>
      <c r="GLO22"/>
      <c r="GLP22"/>
      <c r="GLQ22"/>
      <c r="GLR22"/>
      <c r="GLS22"/>
      <c r="GLT22"/>
      <c r="GLU22"/>
      <c r="GLV22"/>
      <c r="GLW22"/>
      <c r="GLX22"/>
      <c r="GLY22"/>
      <c r="GLZ22"/>
      <c r="GMA22"/>
      <c r="GMB22"/>
      <c r="GMC22"/>
      <c r="GMD22"/>
      <c r="GME22"/>
      <c r="GMF22"/>
      <c r="GMG22"/>
      <c r="GMH22"/>
      <c r="GMI22"/>
      <c r="GMJ22"/>
      <c r="GMK22"/>
      <c r="GML22"/>
      <c r="GMM22"/>
      <c r="GMN22"/>
      <c r="GMO22"/>
      <c r="GMP22"/>
      <c r="GMQ22"/>
      <c r="GMR22"/>
      <c r="GMS22"/>
      <c r="GMT22"/>
      <c r="GMU22"/>
      <c r="GMV22"/>
      <c r="GMW22"/>
      <c r="GMX22"/>
      <c r="GMY22"/>
      <c r="GMZ22"/>
      <c r="GNA22"/>
      <c r="GNB22"/>
      <c r="GNC22"/>
      <c r="GND22"/>
      <c r="GNE22"/>
      <c r="GNF22"/>
      <c r="GNG22"/>
      <c r="GNH22"/>
      <c r="GNI22"/>
      <c r="GNJ22"/>
      <c r="GNK22"/>
      <c r="GNL22"/>
      <c r="GNM22"/>
      <c r="GNN22"/>
      <c r="GNO22"/>
      <c r="GNP22"/>
      <c r="GNQ22"/>
      <c r="GNR22"/>
      <c r="GNS22"/>
      <c r="GNT22"/>
      <c r="GNU22"/>
      <c r="GNV22"/>
      <c r="GNW22"/>
      <c r="GNX22"/>
      <c r="GNY22"/>
      <c r="GNZ22"/>
      <c r="GOA22"/>
      <c r="GOB22"/>
      <c r="GOC22"/>
      <c r="GOD22"/>
      <c r="GOE22"/>
      <c r="GOF22"/>
      <c r="GOG22"/>
      <c r="GOH22"/>
      <c r="GOI22"/>
      <c r="GOJ22"/>
      <c r="GOK22"/>
      <c r="GOL22"/>
      <c r="GOM22"/>
      <c r="GON22"/>
      <c r="GOO22"/>
      <c r="GOP22"/>
      <c r="GOQ22"/>
      <c r="GOR22"/>
      <c r="GOS22"/>
      <c r="GOT22"/>
      <c r="GOU22"/>
      <c r="GOV22"/>
      <c r="GOW22"/>
      <c r="GOX22"/>
      <c r="GOY22"/>
      <c r="GOZ22"/>
      <c r="GPA22"/>
      <c r="GPB22"/>
      <c r="GPC22"/>
      <c r="GPD22"/>
      <c r="GPE22"/>
      <c r="GPF22"/>
      <c r="GPG22"/>
      <c r="GPH22"/>
      <c r="GPI22"/>
      <c r="GPJ22"/>
      <c r="GPK22"/>
      <c r="GPL22"/>
      <c r="GPM22"/>
      <c r="GPN22"/>
      <c r="GPO22"/>
      <c r="GPP22"/>
      <c r="GPQ22"/>
      <c r="GPR22"/>
      <c r="GPS22"/>
      <c r="GPT22"/>
      <c r="GPU22"/>
      <c r="GPV22"/>
      <c r="GPW22"/>
      <c r="GPX22"/>
      <c r="GPY22"/>
      <c r="GPZ22"/>
      <c r="GQA22"/>
      <c r="GQB22"/>
      <c r="GQC22"/>
      <c r="GQD22"/>
      <c r="GQE22"/>
      <c r="GQF22"/>
      <c r="GQG22"/>
      <c r="GQH22"/>
      <c r="GQI22"/>
      <c r="GQJ22"/>
      <c r="GQK22"/>
      <c r="GQL22"/>
      <c r="GQM22"/>
      <c r="GQN22"/>
      <c r="GQO22"/>
      <c r="GQP22"/>
      <c r="GQQ22"/>
      <c r="GQR22"/>
      <c r="GQS22"/>
      <c r="GQT22"/>
      <c r="GQU22"/>
      <c r="GQV22"/>
      <c r="GQW22"/>
      <c r="GQX22"/>
      <c r="GQY22"/>
      <c r="GQZ22"/>
      <c r="GRA22"/>
      <c r="GRB22"/>
      <c r="GRC22"/>
      <c r="GRD22"/>
      <c r="GRE22"/>
      <c r="GRF22"/>
      <c r="GRG22"/>
      <c r="GRH22"/>
      <c r="GRI22"/>
      <c r="GRJ22"/>
      <c r="GRK22"/>
      <c r="GRL22"/>
      <c r="GRM22"/>
      <c r="GRN22"/>
      <c r="GRO22"/>
      <c r="GRP22"/>
      <c r="GRQ22"/>
      <c r="GRR22"/>
      <c r="GRS22"/>
      <c r="GRT22"/>
      <c r="GRU22"/>
      <c r="GRV22"/>
      <c r="GRW22"/>
      <c r="GRX22"/>
      <c r="GRY22"/>
      <c r="GRZ22"/>
      <c r="GSA22"/>
      <c r="GSB22"/>
      <c r="GSC22"/>
      <c r="GSD22"/>
      <c r="GSE22"/>
      <c r="GSF22"/>
      <c r="GSG22"/>
      <c r="GSH22"/>
      <c r="GSI22"/>
      <c r="GSJ22"/>
      <c r="GSK22"/>
      <c r="GSL22"/>
      <c r="GSM22"/>
      <c r="GSN22"/>
      <c r="GSO22"/>
      <c r="GSP22"/>
      <c r="GSQ22"/>
      <c r="GSR22"/>
      <c r="GSS22"/>
      <c r="GST22"/>
      <c r="GSU22"/>
      <c r="GSV22"/>
      <c r="GSW22"/>
      <c r="GSX22"/>
      <c r="GSY22"/>
      <c r="GSZ22"/>
      <c r="GTA22"/>
      <c r="GTB22"/>
      <c r="GTC22"/>
      <c r="GTD22"/>
      <c r="GTE22"/>
      <c r="GTF22"/>
      <c r="GTG22"/>
      <c r="GTH22"/>
      <c r="GTI22"/>
      <c r="GTJ22"/>
      <c r="GTK22"/>
      <c r="GTL22"/>
      <c r="GTM22"/>
      <c r="GTN22"/>
      <c r="GTO22"/>
      <c r="GTP22"/>
      <c r="GTQ22"/>
      <c r="GTR22"/>
      <c r="GTS22"/>
      <c r="GTT22"/>
      <c r="GTU22"/>
      <c r="GTV22"/>
      <c r="GTW22"/>
      <c r="GTX22"/>
      <c r="GTY22"/>
      <c r="GTZ22"/>
      <c r="GUA22"/>
      <c r="GUB22"/>
      <c r="GUC22"/>
      <c r="GUD22"/>
      <c r="GUE22"/>
      <c r="GUF22"/>
      <c r="GUG22"/>
      <c r="GUH22"/>
      <c r="GUI22"/>
      <c r="GUJ22"/>
      <c r="GUK22"/>
      <c r="GUL22"/>
      <c r="GUM22"/>
      <c r="GUN22"/>
      <c r="GUO22"/>
      <c r="GUP22"/>
      <c r="GUQ22"/>
      <c r="GUR22"/>
      <c r="GUS22"/>
      <c r="GUT22"/>
      <c r="GUU22"/>
      <c r="GUV22"/>
      <c r="GUW22"/>
      <c r="GUX22"/>
      <c r="GUY22"/>
      <c r="GUZ22"/>
      <c r="GVA22"/>
      <c r="GVB22"/>
      <c r="GVC22"/>
      <c r="GVD22"/>
      <c r="GVE22"/>
      <c r="GVF22"/>
      <c r="GVG22"/>
      <c r="GVH22"/>
      <c r="GVI22"/>
      <c r="GVJ22"/>
      <c r="GVK22"/>
      <c r="GVL22"/>
      <c r="GVM22"/>
      <c r="GVN22"/>
      <c r="GVO22"/>
      <c r="GVP22"/>
      <c r="GVQ22"/>
      <c r="GVR22"/>
      <c r="GVS22"/>
      <c r="GVT22"/>
      <c r="GVU22"/>
      <c r="GVV22"/>
      <c r="GVW22"/>
      <c r="GVX22"/>
      <c r="GVY22"/>
      <c r="GVZ22"/>
      <c r="GWA22"/>
      <c r="GWB22"/>
      <c r="GWC22"/>
      <c r="GWD22"/>
      <c r="GWE22"/>
      <c r="GWF22"/>
      <c r="GWG22"/>
      <c r="GWH22"/>
      <c r="GWI22"/>
      <c r="GWJ22"/>
      <c r="GWK22"/>
      <c r="GWL22"/>
      <c r="GWM22"/>
      <c r="GWN22"/>
      <c r="GWO22"/>
      <c r="GWP22"/>
      <c r="GWQ22"/>
      <c r="GWR22"/>
      <c r="GWS22"/>
      <c r="GWT22"/>
      <c r="GWU22"/>
      <c r="GWV22"/>
      <c r="GWW22"/>
      <c r="GWX22"/>
      <c r="GWY22"/>
      <c r="GWZ22"/>
      <c r="GXA22"/>
      <c r="GXB22"/>
      <c r="GXC22"/>
      <c r="GXD22"/>
      <c r="GXE22"/>
      <c r="GXF22"/>
      <c r="GXG22"/>
      <c r="GXH22"/>
      <c r="GXI22"/>
      <c r="GXJ22"/>
      <c r="GXK22"/>
      <c r="GXL22"/>
      <c r="GXM22"/>
      <c r="GXN22"/>
      <c r="GXO22"/>
      <c r="GXP22"/>
      <c r="GXQ22"/>
      <c r="GXR22"/>
      <c r="GXS22"/>
      <c r="GXT22"/>
      <c r="GXU22"/>
      <c r="GXV22"/>
      <c r="GXW22"/>
      <c r="GXX22"/>
      <c r="GXY22"/>
      <c r="GXZ22"/>
      <c r="GYA22"/>
      <c r="GYB22"/>
      <c r="GYC22"/>
      <c r="GYD22"/>
      <c r="GYE22"/>
      <c r="GYF22"/>
      <c r="GYG22"/>
      <c r="GYH22"/>
      <c r="GYI22"/>
      <c r="GYJ22"/>
      <c r="GYK22"/>
      <c r="GYL22"/>
      <c r="GYM22"/>
      <c r="GYN22"/>
      <c r="GYO22"/>
      <c r="GYP22"/>
      <c r="GYQ22"/>
      <c r="GYR22"/>
      <c r="GYS22"/>
      <c r="GYT22"/>
      <c r="GYU22"/>
      <c r="GYV22"/>
      <c r="GYW22"/>
      <c r="GYX22"/>
      <c r="GYY22"/>
      <c r="GYZ22"/>
      <c r="GZA22"/>
      <c r="GZB22"/>
      <c r="GZC22"/>
      <c r="GZD22"/>
      <c r="GZE22"/>
      <c r="GZF22"/>
      <c r="GZG22"/>
      <c r="GZH22"/>
      <c r="GZI22"/>
      <c r="GZJ22"/>
      <c r="GZK22"/>
      <c r="GZL22"/>
      <c r="GZM22"/>
      <c r="GZN22"/>
      <c r="GZO22"/>
      <c r="GZP22"/>
      <c r="GZQ22"/>
      <c r="GZR22"/>
      <c r="GZS22"/>
      <c r="GZT22"/>
      <c r="GZU22"/>
      <c r="GZV22"/>
      <c r="GZW22"/>
      <c r="GZX22"/>
      <c r="GZY22"/>
      <c r="GZZ22"/>
      <c r="HAA22"/>
      <c r="HAB22"/>
      <c r="HAC22"/>
      <c r="HAD22"/>
      <c r="HAE22"/>
      <c r="HAF22"/>
      <c r="HAG22"/>
      <c r="HAH22"/>
      <c r="HAI22"/>
      <c r="HAJ22"/>
      <c r="HAK22"/>
      <c r="HAL22"/>
      <c r="HAM22"/>
      <c r="HAN22"/>
      <c r="HAO22"/>
      <c r="HAP22"/>
      <c r="HAQ22"/>
      <c r="HAR22"/>
      <c r="HAS22"/>
      <c r="HAT22"/>
      <c r="HAU22"/>
      <c r="HAV22"/>
      <c r="HAW22"/>
      <c r="HAX22"/>
      <c r="HAY22"/>
      <c r="HAZ22"/>
      <c r="HBA22"/>
      <c r="HBB22"/>
      <c r="HBC22"/>
      <c r="HBD22"/>
      <c r="HBE22"/>
      <c r="HBF22"/>
      <c r="HBG22"/>
      <c r="HBH22"/>
      <c r="HBI22"/>
      <c r="HBJ22"/>
      <c r="HBK22"/>
      <c r="HBL22"/>
      <c r="HBM22"/>
      <c r="HBN22"/>
      <c r="HBO22"/>
      <c r="HBP22"/>
      <c r="HBQ22"/>
      <c r="HBR22"/>
      <c r="HBS22"/>
      <c r="HBT22"/>
      <c r="HBU22"/>
      <c r="HBV22"/>
      <c r="HBW22"/>
      <c r="HBX22"/>
      <c r="HBY22"/>
      <c r="HBZ22"/>
      <c r="HCA22"/>
      <c r="HCB22"/>
      <c r="HCC22"/>
      <c r="HCD22"/>
      <c r="HCE22"/>
      <c r="HCF22"/>
      <c r="HCG22"/>
      <c r="HCH22"/>
      <c r="HCI22"/>
      <c r="HCJ22"/>
      <c r="HCK22"/>
      <c r="HCL22"/>
      <c r="HCM22"/>
      <c r="HCN22"/>
      <c r="HCO22"/>
      <c r="HCP22"/>
      <c r="HCQ22"/>
      <c r="HCR22"/>
      <c r="HCS22"/>
      <c r="HCT22"/>
      <c r="HCU22"/>
      <c r="HCV22"/>
      <c r="HCW22"/>
      <c r="HCX22"/>
      <c r="HCY22"/>
      <c r="HCZ22"/>
      <c r="HDA22"/>
      <c r="HDB22"/>
      <c r="HDC22"/>
      <c r="HDD22"/>
      <c r="HDE22"/>
      <c r="HDF22"/>
      <c r="HDG22"/>
      <c r="HDH22"/>
      <c r="HDI22"/>
      <c r="HDJ22"/>
      <c r="HDK22"/>
      <c r="HDL22"/>
      <c r="HDM22"/>
      <c r="HDN22"/>
      <c r="HDO22"/>
      <c r="HDP22"/>
      <c r="HDQ22"/>
      <c r="HDR22"/>
      <c r="HDS22"/>
      <c r="HDT22"/>
      <c r="HDU22"/>
      <c r="HDV22"/>
      <c r="HDW22"/>
      <c r="HDX22"/>
      <c r="HDY22"/>
      <c r="HDZ22"/>
      <c r="HEA22"/>
      <c r="HEB22"/>
      <c r="HEC22"/>
      <c r="HED22"/>
      <c r="HEE22"/>
      <c r="HEF22"/>
      <c r="HEG22"/>
      <c r="HEH22"/>
      <c r="HEI22"/>
      <c r="HEJ22"/>
      <c r="HEK22"/>
      <c r="HEL22"/>
      <c r="HEM22"/>
      <c r="HEN22"/>
      <c r="HEO22"/>
      <c r="HEP22"/>
      <c r="HEQ22"/>
      <c r="HER22"/>
      <c r="HES22"/>
      <c r="HET22"/>
      <c r="HEU22"/>
      <c r="HEV22"/>
      <c r="HEW22"/>
      <c r="HEX22"/>
      <c r="HEY22"/>
      <c r="HEZ22"/>
      <c r="HFA22"/>
      <c r="HFB22"/>
      <c r="HFC22"/>
      <c r="HFD22"/>
      <c r="HFE22"/>
      <c r="HFF22"/>
      <c r="HFG22"/>
      <c r="HFH22"/>
      <c r="HFI22"/>
      <c r="HFJ22"/>
      <c r="HFK22"/>
      <c r="HFL22"/>
      <c r="HFM22"/>
      <c r="HFN22"/>
      <c r="HFO22"/>
      <c r="HFP22"/>
      <c r="HFQ22"/>
      <c r="HFR22"/>
      <c r="HFS22"/>
      <c r="HFT22"/>
      <c r="HFU22"/>
      <c r="HFV22"/>
      <c r="HFW22"/>
      <c r="HFX22"/>
      <c r="HFY22"/>
      <c r="HFZ22"/>
      <c r="HGA22"/>
      <c r="HGB22"/>
      <c r="HGC22"/>
      <c r="HGD22"/>
      <c r="HGE22"/>
      <c r="HGF22"/>
      <c r="HGG22"/>
      <c r="HGH22"/>
      <c r="HGI22"/>
      <c r="HGJ22"/>
      <c r="HGK22"/>
      <c r="HGL22"/>
      <c r="HGM22"/>
      <c r="HGN22"/>
      <c r="HGO22"/>
      <c r="HGP22"/>
      <c r="HGQ22"/>
      <c r="HGR22"/>
      <c r="HGS22"/>
      <c r="HGT22"/>
      <c r="HGU22"/>
      <c r="HGV22"/>
      <c r="HGW22"/>
      <c r="HGX22"/>
      <c r="HGY22"/>
      <c r="HGZ22"/>
      <c r="HHA22"/>
      <c r="HHB22"/>
      <c r="HHC22"/>
      <c r="HHD22"/>
      <c r="HHE22"/>
      <c r="HHF22"/>
      <c r="HHG22"/>
      <c r="HHH22"/>
      <c r="HHI22"/>
      <c r="HHJ22"/>
      <c r="HHK22"/>
      <c r="HHL22"/>
      <c r="HHM22"/>
      <c r="HHN22"/>
      <c r="HHO22"/>
      <c r="HHP22"/>
      <c r="HHQ22"/>
      <c r="HHR22"/>
      <c r="HHS22"/>
      <c r="HHT22"/>
      <c r="HHU22"/>
      <c r="HHV22"/>
      <c r="HHW22"/>
      <c r="HHX22"/>
      <c r="HHY22"/>
      <c r="HHZ22"/>
      <c r="HIA22"/>
      <c r="HIB22"/>
      <c r="HIC22"/>
      <c r="HID22"/>
      <c r="HIE22"/>
      <c r="HIF22"/>
      <c r="HIG22"/>
      <c r="HIH22"/>
      <c r="HII22"/>
      <c r="HIJ22"/>
      <c r="HIK22"/>
      <c r="HIL22"/>
      <c r="HIM22"/>
      <c r="HIN22"/>
      <c r="HIO22"/>
      <c r="HIP22"/>
      <c r="HIQ22"/>
      <c r="HIR22"/>
      <c r="HIS22"/>
      <c r="HIT22"/>
      <c r="HIU22"/>
      <c r="HIV22"/>
      <c r="HIW22"/>
      <c r="HIX22"/>
      <c r="HIY22"/>
      <c r="HIZ22"/>
      <c r="HJA22"/>
      <c r="HJB22"/>
      <c r="HJC22"/>
      <c r="HJD22"/>
      <c r="HJE22"/>
      <c r="HJF22"/>
      <c r="HJG22"/>
      <c r="HJH22"/>
      <c r="HJI22"/>
      <c r="HJJ22"/>
      <c r="HJK22"/>
      <c r="HJL22"/>
      <c r="HJM22"/>
      <c r="HJN22"/>
      <c r="HJO22"/>
      <c r="HJP22"/>
      <c r="HJQ22"/>
      <c r="HJR22"/>
      <c r="HJS22"/>
      <c r="HJT22"/>
      <c r="HJU22"/>
      <c r="HJV22"/>
      <c r="HJW22"/>
      <c r="HJX22"/>
      <c r="HJY22"/>
      <c r="HJZ22"/>
      <c r="HKA22"/>
      <c r="HKB22"/>
      <c r="HKC22"/>
      <c r="HKD22"/>
      <c r="HKE22"/>
      <c r="HKF22"/>
      <c r="HKG22"/>
      <c r="HKH22"/>
      <c r="HKI22"/>
      <c r="HKJ22"/>
      <c r="HKK22"/>
      <c r="HKL22"/>
      <c r="HKM22"/>
      <c r="HKN22"/>
      <c r="HKO22"/>
      <c r="HKP22"/>
      <c r="HKQ22"/>
      <c r="HKR22"/>
      <c r="HKS22"/>
      <c r="HKT22"/>
      <c r="HKU22"/>
      <c r="HKV22"/>
      <c r="HKW22"/>
      <c r="HKX22"/>
      <c r="HKY22"/>
      <c r="HKZ22"/>
      <c r="HLA22"/>
      <c r="HLB22"/>
      <c r="HLC22"/>
      <c r="HLD22"/>
      <c r="HLE22"/>
      <c r="HLF22"/>
      <c r="HLG22"/>
      <c r="HLH22"/>
      <c r="HLI22"/>
      <c r="HLJ22"/>
      <c r="HLK22"/>
      <c r="HLL22"/>
      <c r="HLM22"/>
      <c r="HLN22"/>
      <c r="HLO22"/>
      <c r="HLP22"/>
      <c r="HLQ22"/>
      <c r="HLR22"/>
      <c r="HLS22"/>
      <c r="HLT22"/>
      <c r="HLU22"/>
      <c r="HLV22"/>
      <c r="HLW22"/>
      <c r="HLX22"/>
      <c r="HLY22"/>
      <c r="HLZ22"/>
      <c r="HMA22"/>
      <c r="HMB22"/>
      <c r="HMC22"/>
      <c r="HMD22"/>
      <c r="HME22"/>
      <c r="HMF22"/>
      <c r="HMG22"/>
      <c r="HMH22"/>
      <c r="HMI22"/>
      <c r="HMJ22"/>
      <c r="HMK22"/>
      <c r="HML22"/>
      <c r="HMM22"/>
      <c r="HMN22"/>
      <c r="HMO22"/>
      <c r="HMP22"/>
      <c r="HMQ22"/>
      <c r="HMR22"/>
      <c r="HMS22"/>
      <c r="HMT22"/>
      <c r="HMU22"/>
      <c r="HMV22"/>
      <c r="HMW22"/>
      <c r="HMX22"/>
      <c r="HMY22"/>
      <c r="HMZ22"/>
      <c r="HNA22"/>
      <c r="HNB22"/>
      <c r="HNC22"/>
      <c r="HND22"/>
      <c r="HNE22"/>
      <c r="HNF22"/>
      <c r="HNG22"/>
      <c r="HNH22"/>
      <c r="HNI22"/>
      <c r="HNJ22"/>
      <c r="HNK22"/>
      <c r="HNL22"/>
      <c r="HNM22"/>
      <c r="HNN22"/>
      <c r="HNO22"/>
      <c r="HNP22"/>
      <c r="HNQ22"/>
      <c r="HNR22"/>
      <c r="HNS22"/>
      <c r="HNT22"/>
      <c r="HNU22"/>
      <c r="HNV22"/>
      <c r="HNW22"/>
      <c r="HNX22"/>
      <c r="HNY22"/>
      <c r="HNZ22"/>
      <c r="HOA22"/>
      <c r="HOB22"/>
      <c r="HOC22"/>
      <c r="HOD22"/>
      <c r="HOE22"/>
      <c r="HOF22"/>
      <c r="HOG22"/>
      <c r="HOH22"/>
      <c r="HOI22"/>
      <c r="HOJ22"/>
      <c r="HOK22"/>
      <c r="HOL22"/>
      <c r="HOM22"/>
      <c r="HON22"/>
      <c r="HOO22"/>
      <c r="HOP22"/>
      <c r="HOQ22"/>
      <c r="HOR22"/>
      <c r="HOS22"/>
      <c r="HOT22"/>
      <c r="HOU22"/>
      <c r="HOV22"/>
      <c r="HOW22"/>
      <c r="HOX22"/>
      <c r="HOY22"/>
      <c r="HOZ22"/>
      <c r="HPA22"/>
      <c r="HPB22"/>
      <c r="HPC22"/>
      <c r="HPD22"/>
      <c r="HPE22"/>
      <c r="HPF22"/>
      <c r="HPG22"/>
      <c r="HPH22"/>
      <c r="HPI22"/>
      <c r="HPJ22"/>
      <c r="HPK22"/>
      <c r="HPL22"/>
      <c r="HPM22"/>
      <c r="HPN22"/>
      <c r="HPO22"/>
      <c r="HPP22"/>
      <c r="HPQ22"/>
      <c r="HPR22"/>
      <c r="HPS22"/>
      <c r="HPT22"/>
      <c r="HPU22"/>
      <c r="HPV22"/>
      <c r="HPW22"/>
      <c r="HPX22"/>
      <c r="HPY22"/>
      <c r="HPZ22"/>
      <c r="HQA22"/>
      <c r="HQB22"/>
      <c r="HQC22"/>
      <c r="HQD22"/>
      <c r="HQE22"/>
      <c r="HQF22"/>
      <c r="HQG22"/>
      <c r="HQH22"/>
      <c r="HQI22"/>
      <c r="HQJ22"/>
      <c r="HQK22"/>
      <c r="HQL22"/>
      <c r="HQM22"/>
      <c r="HQN22"/>
      <c r="HQO22"/>
      <c r="HQP22"/>
      <c r="HQQ22"/>
      <c r="HQR22"/>
      <c r="HQS22"/>
      <c r="HQT22"/>
      <c r="HQU22"/>
      <c r="HQV22"/>
      <c r="HQW22"/>
      <c r="HQX22"/>
      <c r="HQY22"/>
      <c r="HQZ22"/>
      <c r="HRA22"/>
      <c r="HRB22"/>
      <c r="HRC22"/>
      <c r="HRD22"/>
      <c r="HRE22"/>
      <c r="HRF22"/>
      <c r="HRG22"/>
      <c r="HRH22"/>
      <c r="HRI22"/>
      <c r="HRJ22"/>
      <c r="HRK22"/>
      <c r="HRL22"/>
      <c r="HRM22"/>
      <c r="HRN22"/>
      <c r="HRO22"/>
      <c r="HRP22"/>
      <c r="HRQ22"/>
      <c r="HRR22"/>
      <c r="HRS22"/>
      <c r="HRT22"/>
      <c r="HRU22"/>
      <c r="HRV22"/>
      <c r="HRW22"/>
      <c r="HRX22"/>
      <c r="HRY22"/>
      <c r="HRZ22"/>
      <c r="HSA22"/>
      <c r="HSB22"/>
      <c r="HSC22"/>
      <c r="HSD22"/>
      <c r="HSE22"/>
      <c r="HSF22"/>
      <c r="HSG22"/>
      <c r="HSH22"/>
      <c r="HSI22"/>
      <c r="HSJ22"/>
      <c r="HSK22"/>
      <c r="HSL22"/>
      <c r="HSM22"/>
      <c r="HSN22"/>
      <c r="HSO22"/>
      <c r="HSP22"/>
      <c r="HSQ22"/>
      <c r="HSR22"/>
      <c r="HSS22"/>
      <c r="HST22"/>
      <c r="HSU22"/>
      <c r="HSV22"/>
      <c r="HSW22"/>
      <c r="HSX22"/>
      <c r="HSY22"/>
      <c r="HSZ22"/>
      <c r="HTA22"/>
      <c r="HTB22"/>
      <c r="HTC22"/>
      <c r="HTD22"/>
      <c r="HTE22"/>
      <c r="HTF22"/>
      <c r="HTG22"/>
      <c r="HTH22"/>
      <c r="HTI22"/>
      <c r="HTJ22"/>
      <c r="HTK22"/>
      <c r="HTL22"/>
      <c r="HTM22"/>
      <c r="HTN22"/>
      <c r="HTO22"/>
      <c r="HTP22"/>
      <c r="HTQ22"/>
      <c r="HTR22"/>
      <c r="HTS22"/>
      <c r="HTT22"/>
      <c r="HTU22"/>
      <c r="HTV22"/>
      <c r="HTW22"/>
      <c r="HTX22"/>
      <c r="HTY22"/>
      <c r="HTZ22"/>
      <c r="HUA22"/>
      <c r="HUB22"/>
      <c r="HUC22"/>
      <c r="HUD22"/>
      <c r="HUE22"/>
      <c r="HUF22"/>
      <c r="HUG22"/>
      <c r="HUH22"/>
      <c r="HUI22"/>
      <c r="HUJ22"/>
      <c r="HUK22"/>
      <c r="HUL22"/>
      <c r="HUM22"/>
      <c r="HUN22"/>
      <c r="HUO22"/>
      <c r="HUP22"/>
      <c r="HUQ22"/>
      <c r="HUR22"/>
      <c r="HUS22"/>
      <c r="HUT22"/>
      <c r="HUU22"/>
      <c r="HUV22"/>
      <c r="HUW22"/>
      <c r="HUX22"/>
      <c r="HUY22"/>
      <c r="HUZ22"/>
      <c r="HVA22"/>
      <c r="HVB22"/>
      <c r="HVC22"/>
      <c r="HVD22"/>
      <c r="HVE22"/>
      <c r="HVF22"/>
      <c r="HVG22"/>
      <c r="HVH22"/>
      <c r="HVI22"/>
      <c r="HVJ22"/>
      <c r="HVK22"/>
      <c r="HVL22"/>
      <c r="HVM22"/>
      <c r="HVN22"/>
      <c r="HVO22"/>
      <c r="HVP22"/>
      <c r="HVQ22"/>
      <c r="HVR22"/>
      <c r="HVS22"/>
      <c r="HVT22"/>
      <c r="HVU22"/>
      <c r="HVV22"/>
      <c r="HVW22"/>
      <c r="HVX22"/>
      <c r="HVY22"/>
      <c r="HVZ22"/>
      <c r="HWA22"/>
      <c r="HWB22"/>
      <c r="HWC22"/>
      <c r="HWD22"/>
      <c r="HWE22"/>
      <c r="HWF22"/>
      <c r="HWG22"/>
      <c r="HWH22"/>
      <c r="HWI22"/>
      <c r="HWJ22"/>
      <c r="HWK22"/>
      <c r="HWL22"/>
      <c r="HWM22"/>
      <c r="HWN22"/>
      <c r="HWO22"/>
      <c r="HWP22"/>
      <c r="HWQ22"/>
      <c r="HWR22"/>
      <c r="HWS22"/>
      <c r="HWT22"/>
      <c r="HWU22"/>
      <c r="HWV22"/>
      <c r="HWW22"/>
      <c r="HWX22"/>
      <c r="HWY22"/>
      <c r="HWZ22"/>
      <c r="HXA22"/>
      <c r="HXB22"/>
      <c r="HXC22"/>
      <c r="HXD22"/>
      <c r="HXE22"/>
      <c r="HXF22"/>
      <c r="HXG22"/>
      <c r="HXH22"/>
      <c r="HXI22"/>
      <c r="HXJ22"/>
      <c r="HXK22"/>
      <c r="HXL22"/>
      <c r="HXM22"/>
      <c r="HXN22"/>
      <c r="HXO22"/>
      <c r="HXP22"/>
      <c r="HXQ22"/>
      <c r="HXR22"/>
      <c r="HXS22"/>
      <c r="HXT22"/>
      <c r="HXU22"/>
      <c r="HXV22"/>
      <c r="HXW22"/>
      <c r="HXX22"/>
      <c r="HXY22"/>
      <c r="HXZ22"/>
      <c r="HYA22"/>
      <c r="HYB22"/>
      <c r="HYC22"/>
      <c r="HYD22"/>
      <c r="HYE22"/>
      <c r="HYF22"/>
      <c r="HYG22"/>
      <c r="HYH22"/>
      <c r="HYI22"/>
      <c r="HYJ22"/>
      <c r="HYK22"/>
      <c r="HYL22"/>
      <c r="HYM22"/>
      <c r="HYN22"/>
      <c r="HYO22"/>
      <c r="HYP22"/>
      <c r="HYQ22"/>
      <c r="HYR22"/>
      <c r="HYS22"/>
      <c r="HYT22"/>
      <c r="HYU22"/>
      <c r="HYV22"/>
      <c r="HYW22"/>
      <c r="HYX22"/>
      <c r="HYY22"/>
      <c r="HYZ22"/>
      <c r="HZA22"/>
      <c r="HZB22"/>
      <c r="HZC22"/>
      <c r="HZD22"/>
      <c r="HZE22"/>
      <c r="HZF22"/>
      <c r="HZG22"/>
      <c r="HZH22"/>
      <c r="HZI22"/>
      <c r="HZJ22"/>
      <c r="HZK22"/>
      <c r="HZL22"/>
      <c r="HZM22"/>
      <c r="HZN22"/>
      <c r="HZO22"/>
      <c r="HZP22"/>
      <c r="HZQ22"/>
      <c r="HZR22"/>
      <c r="HZS22"/>
      <c r="HZT22"/>
      <c r="HZU22"/>
      <c r="HZV22"/>
      <c r="HZW22"/>
      <c r="HZX22"/>
      <c r="HZY22"/>
      <c r="HZZ22"/>
      <c r="IAA22"/>
      <c r="IAB22"/>
      <c r="IAC22"/>
      <c r="IAD22"/>
      <c r="IAE22"/>
      <c r="IAF22"/>
      <c r="IAG22"/>
      <c r="IAH22"/>
      <c r="IAI22"/>
      <c r="IAJ22"/>
      <c r="IAK22"/>
      <c r="IAL22"/>
      <c r="IAM22"/>
      <c r="IAN22"/>
      <c r="IAO22"/>
      <c r="IAP22"/>
      <c r="IAQ22"/>
      <c r="IAR22"/>
      <c r="IAS22"/>
      <c r="IAT22"/>
      <c r="IAU22"/>
      <c r="IAV22"/>
      <c r="IAW22"/>
      <c r="IAX22"/>
      <c r="IAY22"/>
      <c r="IAZ22"/>
      <c r="IBA22"/>
      <c r="IBB22"/>
      <c r="IBC22"/>
      <c r="IBD22"/>
      <c r="IBE22"/>
      <c r="IBF22"/>
      <c r="IBG22"/>
      <c r="IBH22"/>
      <c r="IBI22"/>
      <c r="IBJ22"/>
      <c r="IBK22"/>
      <c r="IBL22"/>
      <c r="IBM22"/>
      <c r="IBN22"/>
      <c r="IBO22"/>
      <c r="IBP22"/>
      <c r="IBQ22"/>
      <c r="IBR22"/>
      <c r="IBS22"/>
      <c r="IBT22"/>
      <c r="IBU22"/>
      <c r="IBV22"/>
      <c r="IBW22"/>
      <c r="IBX22"/>
      <c r="IBY22"/>
      <c r="IBZ22"/>
      <c r="ICA22"/>
      <c r="ICB22"/>
      <c r="ICC22"/>
      <c r="ICD22"/>
      <c r="ICE22"/>
      <c r="ICF22"/>
      <c r="ICG22"/>
      <c r="ICH22"/>
      <c r="ICI22"/>
      <c r="ICJ22"/>
      <c r="ICK22"/>
      <c r="ICL22"/>
      <c r="ICM22"/>
      <c r="ICN22"/>
      <c r="ICO22"/>
      <c r="ICP22"/>
      <c r="ICQ22"/>
      <c r="ICR22"/>
      <c r="ICS22"/>
      <c r="ICT22"/>
      <c r="ICU22"/>
      <c r="ICV22"/>
      <c r="ICW22"/>
      <c r="ICX22"/>
      <c r="ICY22"/>
      <c r="ICZ22"/>
      <c r="IDA22"/>
      <c r="IDB22"/>
      <c r="IDC22"/>
      <c r="IDD22"/>
      <c r="IDE22"/>
      <c r="IDF22"/>
      <c r="IDG22"/>
      <c r="IDH22"/>
      <c r="IDI22"/>
      <c r="IDJ22"/>
      <c r="IDK22"/>
      <c r="IDL22"/>
      <c r="IDM22"/>
      <c r="IDN22"/>
      <c r="IDO22"/>
      <c r="IDP22"/>
      <c r="IDQ22"/>
      <c r="IDR22"/>
      <c r="IDS22"/>
      <c r="IDT22"/>
      <c r="IDU22"/>
      <c r="IDV22"/>
      <c r="IDW22"/>
      <c r="IDX22"/>
      <c r="IDY22"/>
      <c r="IDZ22"/>
      <c r="IEA22"/>
      <c r="IEB22"/>
      <c r="IEC22"/>
      <c r="IED22"/>
      <c r="IEE22"/>
      <c r="IEF22"/>
      <c r="IEG22"/>
      <c r="IEH22"/>
      <c r="IEI22"/>
      <c r="IEJ22"/>
      <c r="IEK22"/>
      <c r="IEL22"/>
      <c r="IEM22"/>
      <c r="IEN22"/>
      <c r="IEO22"/>
      <c r="IEP22"/>
      <c r="IEQ22"/>
      <c r="IER22"/>
      <c r="IES22"/>
      <c r="IET22"/>
      <c r="IEU22"/>
      <c r="IEV22"/>
      <c r="IEW22"/>
      <c r="IEX22"/>
      <c r="IEY22"/>
      <c r="IEZ22"/>
      <c r="IFA22"/>
      <c r="IFB22"/>
      <c r="IFC22"/>
      <c r="IFD22"/>
      <c r="IFE22"/>
      <c r="IFF22"/>
      <c r="IFG22"/>
      <c r="IFH22"/>
      <c r="IFI22"/>
      <c r="IFJ22"/>
      <c r="IFK22"/>
      <c r="IFL22"/>
      <c r="IFM22"/>
      <c r="IFN22"/>
      <c r="IFO22"/>
      <c r="IFP22"/>
      <c r="IFQ22"/>
      <c r="IFR22"/>
      <c r="IFS22"/>
      <c r="IFT22"/>
      <c r="IFU22"/>
      <c r="IFV22"/>
      <c r="IFW22"/>
      <c r="IFX22"/>
      <c r="IFY22"/>
      <c r="IFZ22"/>
      <c r="IGA22"/>
      <c r="IGB22"/>
      <c r="IGC22"/>
      <c r="IGD22"/>
      <c r="IGE22"/>
      <c r="IGF22"/>
      <c r="IGG22"/>
      <c r="IGH22"/>
      <c r="IGI22"/>
      <c r="IGJ22"/>
      <c r="IGK22"/>
      <c r="IGL22"/>
      <c r="IGM22"/>
      <c r="IGN22"/>
      <c r="IGO22"/>
      <c r="IGP22"/>
      <c r="IGQ22"/>
      <c r="IGR22"/>
      <c r="IGS22"/>
      <c r="IGT22"/>
      <c r="IGU22"/>
      <c r="IGV22"/>
      <c r="IGW22"/>
      <c r="IGX22"/>
      <c r="IGY22"/>
      <c r="IGZ22"/>
      <c r="IHA22"/>
      <c r="IHB22"/>
      <c r="IHC22"/>
      <c r="IHD22"/>
      <c r="IHE22"/>
      <c r="IHF22"/>
      <c r="IHG22"/>
      <c r="IHH22"/>
      <c r="IHI22"/>
      <c r="IHJ22"/>
      <c r="IHK22"/>
      <c r="IHL22"/>
      <c r="IHM22"/>
      <c r="IHN22"/>
      <c r="IHO22"/>
      <c r="IHP22"/>
      <c r="IHQ22"/>
      <c r="IHR22"/>
      <c r="IHS22"/>
      <c r="IHT22"/>
      <c r="IHU22"/>
      <c r="IHV22"/>
      <c r="IHW22"/>
      <c r="IHX22"/>
      <c r="IHY22"/>
      <c r="IHZ22"/>
      <c r="IIA22"/>
      <c r="IIB22"/>
      <c r="IIC22"/>
      <c r="IID22"/>
      <c r="IIE22"/>
      <c r="IIF22"/>
      <c r="IIG22"/>
      <c r="IIH22"/>
      <c r="III22"/>
      <c r="IIJ22"/>
      <c r="IIK22"/>
      <c r="IIL22"/>
      <c r="IIM22"/>
      <c r="IIN22"/>
      <c r="IIO22"/>
      <c r="IIP22"/>
      <c r="IIQ22"/>
      <c r="IIR22"/>
      <c r="IIS22"/>
      <c r="IIT22"/>
      <c r="IIU22"/>
      <c r="IIV22"/>
      <c r="IIW22"/>
      <c r="IIX22"/>
      <c r="IIY22"/>
      <c r="IIZ22"/>
      <c r="IJA22"/>
      <c r="IJB22"/>
      <c r="IJC22"/>
      <c r="IJD22"/>
      <c r="IJE22"/>
      <c r="IJF22"/>
      <c r="IJG22"/>
      <c r="IJH22"/>
      <c r="IJI22"/>
      <c r="IJJ22"/>
      <c r="IJK22"/>
      <c r="IJL22"/>
      <c r="IJM22"/>
      <c r="IJN22"/>
      <c r="IJO22"/>
      <c r="IJP22"/>
      <c r="IJQ22"/>
      <c r="IJR22"/>
      <c r="IJS22"/>
      <c r="IJT22"/>
      <c r="IJU22"/>
      <c r="IJV22"/>
      <c r="IJW22"/>
      <c r="IJX22"/>
      <c r="IJY22"/>
      <c r="IJZ22"/>
      <c r="IKA22"/>
      <c r="IKB22"/>
      <c r="IKC22"/>
      <c r="IKD22"/>
      <c r="IKE22"/>
      <c r="IKF22"/>
      <c r="IKG22"/>
      <c r="IKH22"/>
      <c r="IKI22"/>
      <c r="IKJ22"/>
      <c r="IKK22"/>
      <c r="IKL22"/>
      <c r="IKM22"/>
      <c r="IKN22"/>
      <c r="IKO22"/>
      <c r="IKP22"/>
      <c r="IKQ22"/>
      <c r="IKR22"/>
      <c r="IKS22"/>
      <c r="IKT22"/>
      <c r="IKU22"/>
      <c r="IKV22"/>
      <c r="IKW22"/>
      <c r="IKX22"/>
      <c r="IKY22"/>
      <c r="IKZ22"/>
      <c r="ILA22"/>
      <c r="ILB22"/>
      <c r="ILC22"/>
      <c r="ILD22"/>
      <c r="ILE22"/>
      <c r="ILF22"/>
      <c r="ILG22"/>
      <c r="ILH22"/>
      <c r="ILI22"/>
      <c r="ILJ22"/>
      <c r="ILK22"/>
      <c r="ILL22"/>
      <c r="ILM22"/>
      <c r="ILN22"/>
      <c r="ILO22"/>
      <c r="ILP22"/>
      <c r="ILQ22"/>
      <c r="ILR22"/>
      <c r="ILS22"/>
      <c r="ILT22"/>
      <c r="ILU22"/>
      <c r="ILV22"/>
      <c r="ILW22"/>
      <c r="ILX22"/>
      <c r="ILY22"/>
      <c r="ILZ22"/>
      <c r="IMA22"/>
      <c r="IMB22"/>
      <c r="IMC22"/>
      <c r="IMD22"/>
      <c r="IME22"/>
      <c r="IMF22"/>
      <c r="IMG22"/>
      <c r="IMH22"/>
      <c r="IMI22"/>
      <c r="IMJ22"/>
      <c r="IMK22"/>
      <c r="IML22"/>
      <c r="IMM22"/>
      <c r="IMN22"/>
      <c r="IMO22"/>
      <c r="IMP22"/>
      <c r="IMQ22"/>
      <c r="IMR22"/>
      <c r="IMS22"/>
      <c r="IMT22"/>
      <c r="IMU22"/>
      <c r="IMV22"/>
      <c r="IMW22"/>
      <c r="IMX22"/>
      <c r="IMY22"/>
      <c r="IMZ22"/>
      <c r="INA22"/>
      <c r="INB22"/>
      <c r="INC22"/>
      <c r="IND22"/>
      <c r="INE22"/>
      <c r="INF22"/>
      <c r="ING22"/>
      <c r="INH22"/>
      <c r="INI22"/>
      <c r="INJ22"/>
      <c r="INK22"/>
      <c r="INL22"/>
      <c r="INM22"/>
      <c r="INN22"/>
      <c r="INO22"/>
      <c r="INP22"/>
      <c r="INQ22"/>
      <c r="INR22"/>
      <c r="INS22"/>
      <c r="INT22"/>
      <c r="INU22"/>
      <c r="INV22"/>
      <c r="INW22"/>
      <c r="INX22"/>
      <c r="INY22"/>
      <c r="INZ22"/>
      <c r="IOA22"/>
      <c r="IOB22"/>
      <c r="IOC22"/>
      <c r="IOD22"/>
      <c r="IOE22"/>
      <c r="IOF22"/>
      <c r="IOG22"/>
      <c r="IOH22"/>
      <c r="IOI22"/>
      <c r="IOJ22"/>
      <c r="IOK22"/>
      <c r="IOL22"/>
      <c r="IOM22"/>
      <c r="ION22"/>
      <c r="IOO22"/>
      <c r="IOP22"/>
      <c r="IOQ22"/>
      <c r="IOR22"/>
      <c r="IOS22"/>
      <c r="IOT22"/>
      <c r="IOU22"/>
      <c r="IOV22"/>
      <c r="IOW22"/>
      <c r="IOX22"/>
      <c r="IOY22"/>
      <c r="IOZ22"/>
      <c r="IPA22"/>
      <c r="IPB22"/>
      <c r="IPC22"/>
      <c r="IPD22"/>
      <c r="IPE22"/>
      <c r="IPF22"/>
      <c r="IPG22"/>
      <c r="IPH22"/>
      <c r="IPI22"/>
      <c r="IPJ22"/>
      <c r="IPK22"/>
      <c r="IPL22"/>
      <c r="IPM22"/>
      <c r="IPN22"/>
      <c r="IPO22"/>
      <c r="IPP22"/>
      <c r="IPQ22"/>
      <c r="IPR22"/>
      <c r="IPS22"/>
      <c r="IPT22"/>
      <c r="IPU22"/>
      <c r="IPV22"/>
      <c r="IPW22"/>
      <c r="IPX22"/>
      <c r="IPY22"/>
      <c r="IPZ22"/>
      <c r="IQA22"/>
      <c r="IQB22"/>
      <c r="IQC22"/>
      <c r="IQD22"/>
      <c r="IQE22"/>
      <c r="IQF22"/>
      <c r="IQG22"/>
      <c r="IQH22"/>
      <c r="IQI22"/>
      <c r="IQJ22"/>
      <c r="IQK22"/>
      <c r="IQL22"/>
      <c r="IQM22"/>
      <c r="IQN22"/>
      <c r="IQO22"/>
      <c r="IQP22"/>
      <c r="IQQ22"/>
      <c r="IQR22"/>
      <c r="IQS22"/>
      <c r="IQT22"/>
      <c r="IQU22"/>
      <c r="IQV22"/>
      <c r="IQW22"/>
      <c r="IQX22"/>
      <c r="IQY22"/>
      <c r="IQZ22"/>
      <c r="IRA22"/>
      <c r="IRB22"/>
      <c r="IRC22"/>
      <c r="IRD22"/>
      <c r="IRE22"/>
      <c r="IRF22"/>
      <c r="IRG22"/>
      <c r="IRH22"/>
      <c r="IRI22"/>
      <c r="IRJ22"/>
      <c r="IRK22"/>
      <c r="IRL22"/>
      <c r="IRM22"/>
      <c r="IRN22"/>
      <c r="IRO22"/>
      <c r="IRP22"/>
      <c r="IRQ22"/>
      <c r="IRR22"/>
      <c r="IRS22"/>
      <c r="IRT22"/>
      <c r="IRU22"/>
      <c r="IRV22"/>
      <c r="IRW22"/>
      <c r="IRX22"/>
      <c r="IRY22"/>
      <c r="IRZ22"/>
      <c r="ISA22"/>
      <c r="ISB22"/>
      <c r="ISC22"/>
      <c r="ISD22"/>
      <c r="ISE22"/>
      <c r="ISF22"/>
      <c r="ISG22"/>
      <c r="ISH22"/>
      <c r="ISI22"/>
      <c r="ISJ22"/>
      <c r="ISK22"/>
      <c r="ISL22"/>
      <c r="ISM22"/>
      <c r="ISN22"/>
      <c r="ISO22"/>
      <c r="ISP22"/>
      <c r="ISQ22"/>
      <c r="ISR22"/>
      <c r="ISS22"/>
      <c r="IST22"/>
      <c r="ISU22"/>
      <c r="ISV22"/>
      <c r="ISW22"/>
      <c r="ISX22"/>
      <c r="ISY22"/>
      <c r="ISZ22"/>
      <c r="ITA22"/>
      <c r="ITB22"/>
      <c r="ITC22"/>
      <c r="ITD22"/>
      <c r="ITE22"/>
      <c r="ITF22"/>
      <c r="ITG22"/>
      <c r="ITH22"/>
      <c r="ITI22"/>
      <c r="ITJ22"/>
      <c r="ITK22"/>
      <c r="ITL22"/>
      <c r="ITM22"/>
      <c r="ITN22"/>
      <c r="ITO22"/>
      <c r="ITP22"/>
      <c r="ITQ22"/>
      <c r="ITR22"/>
      <c r="ITS22"/>
      <c r="ITT22"/>
      <c r="ITU22"/>
      <c r="ITV22"/>
      <c r="ITW22"/>
      <c r="ITX22"/>
      <c r="ITY22"/>
      <c r="ITZ22"/>
      <c r="IUA22"/>
      <c r="IUB22"/>
      <c r="IUC22"/>
      <c r="IUD22"/>
      <c r="IUE22"/>
      <c r="IUF22"/>
      <c r="IUG22"/>
      <c r="IUH22"/>
      <c r="IUI22"/>
      <c r="IUJ22"/>
      <c r="IUK22"/>
      <c r="IUL22"/>
      <c r="IUM22"/>
      <c r="IUN22"/>
      <c r="IUO22"/>
      <c r="IUP22"/>
      <c r="IUQ22"/>
      <c r="IUR22"/>
      <c r="IUS22"/>
      <c r="IUT22"/>
      <c r="IUU22"/>
      <c r="IUV22"/>
      <c r="IUW22"/>
      <c r="IUX22"/>
      <c r="IUY22"/>
      <c r="IUZ22"/>
      <c r="IVA22"/>
      <c r="IVB22"/>
      <c r="IVC22"/>
      <c r="IVD22"/>
      <c r="IVE22"/>
      <c r="IVF22"/>
      <c r="IVG22"/>
      <c r="IVH22"/>
      <c r="IVI22"/>
      <c r="IVJ22"/>
      <c r="IVK22"/>
      <c r="IVL22"/>
      <c r="IVM22"/>
      <c r="IVN22"/>
      <c r="IVO22"/>
      <c r="IVP22"/>
      <c r="IVQ22"/>
      <c r="IVR22"/>
      <c r="IVS22"/>
      <c r="IVT22"/>
      <c r="IVU22"/>
      <c r="IVV22"/>
      <c r="IVW22"/>
      <c r="IVX22"/>
      <c r="IVY22"/>
      <c r="IVZ22"/>
      <c r="IWA22"/>
      <c r="IWB22"/>
      <c r="IWC22"/>
      <c r="IWD22"/>
      <c r="IWE22"/>
      <c r="IWF22"/>
      <c r="IWG22"/>
      <c r="IWH22"/>
      <c r="IWI22"/>
      <c r="IWJ22"/>
      <c r="IWK22"/>
      <c r="IWL22"/>
      <c r="IWM22"/>
      <c r="IWN22"/>
      <c r="IWO22"/>
      <c r="IWP22"/>
      <c r="IWQ22"/>
      <c r="IWR22"/>
      <c r="IWS22"/>
      <c r="IWT22"/>
      <c r="IWU22"/>
      <c r="IWV22"/>
      <c r="IWW22"/>
      <c r="IWX22"/>
      <c r="IWY22"/>
      <c r="IWZ22"/>
      <c r="IXA22"/>
      <c r="IXB22"/>
      <c r="IXC22"/>
      <c r="IXD22"/>
      <c r="IXE22"/>
      <c r="IXF22"/>
      <c r="IXG22"/>
      <c r="IXH22"/>
      <c r="IXI22"/>
      <c r="IXJ22"/>
      <c r="IXK22"/>
      <c r="IXL22"/>
      <c r="IXM22"/>
      <c r="IXN22"/>
      <c r="IXO22"/>
      <c r="IXP22"/>
      <c r="IXQ22"/>
      <c r="IXR22"/>
      <c r="IXS22"/>
      <c r="IXT22"/>
      <c r="IXU22"/>
      <c r="IXV22"/>
      <c r="IXW22"/>
      <c r="IXX22"/>
      <c r="IXY22"/>
      <c r="IXZ22"/>
      <c r="IYA22"/>
      <c r="IYB22"/>
      <c r="IYC22"/>
      <c r="IYD22"/>
      <c r="IYE22"/>
      <c r="IYF22"/>
      <c r="IYG22"/>
      <c r="IYH22"/>
      <c r="IYI22"/>
      <c r="IYJ22"/>
      <c r="IYK22"/>
      <c r="IYL22"/>
      <c r="IYM22"/>
      <c r="IYN22"/>
      <c r="IYO22"/>
      <c r="IYP22"/>
      <c r="IYQ22"/>
      <c r="IYR22"/>
      <c r="IYS22"/>
      <c r="IYT22"/>
      <c r="IYU22"/>
      <c r="IYV22"/>
      <c r="IYW22"/>
      <c r="IYX22"/>
      <c r="IYY22"/>
      <c r="IYZ22"/>
      <c r="IZA22"/>
      <c r="IZB22"/>
      <c r="IZC22"/>
      <c r="IZD22"/>
      <c r="IZE22"/>
      <c r="IZF22"/>
      <c r="IZG22"/>
      <c r="IZH22"/>
      <c r="IZI22"/>
      <c r="IZJ22"/>
      <c r="IZK22"/>
      <c r="IZL22"/>
      <c r="IZM22"/>
      <c r="IZN22"/>
      <c r="IZO22"/>
      <c r="IZP22"/>
      <c r="IZQ22"/>
      <c r="IZR22"/>
      <c r="IZS22"/>
      <c r="IZT22"/>
      <c r="IZU22"/>
      <c r="IZV22"/>
      <c r="IZW22"/>
      <c r="IZX22"/>
      <c r="IZY22"/>
      <c r="IZZ22"/>
      <c r="JAA22"/>
      <c r="JAB22"/>
      <c r="JAC22"/>
      <c r="JAD22"/>
      <c r="JAE22"/>
      <c r="JAF22"/>
      <c r="JAG22"/>
      <c r="JAH22"/>
      <c r="JAI22"/>
      <c r="JAJ22"/>
      <c r="JAK22"/>
      <c r="JAL22"/>
      <c r="JAM22"/>
      <c r="JAN22"/>
      <c r="JAO22"/>
      <c r="JAP22"/>
      <c r="JAQ22"/>
      <c r="JAR22"/>
      <c r="JAS22"/>
      <c r="JAT22"/>
      <c r="JAU22"/>
      <c r="JAV22"/>
      <c r="JAW22"/>
      <c r="JAX22"/>
      <c r="JAY22"/>
      <c r="JAZ22"/>
      <c r="JBA22"/>
      <c r="JBB22"/>
      <c r="JBC22"/>
      <c r="JBD22"/>
      <c r="JBE22"/>
      <c r="JBF22"/>
      <c r="JBG22"/>
      <c r="JBH22"/>
      <c r="JBI22"/>
      <c r="JBJ22"/>
      <c r="JBK22"/>
      <c r="JBL22"/>
      <c r="JBM22"/>
      <c r="JBN22"/>
      <c r="JBO22"/>
      <c r="JBP22"/>
      <c r="JBQ22"/>
      <c r="JBR22"/>
      <c r="JBS22"/>
      <c r="JBT22"/>
      <c r="JBU22"/>
      <c r="JBV22"/>
      <c r="JBW22"/>
      <c r="JBX22"/>
      <c r="JBY22"/>
      <c r="JBZ22"/>
      <c r="JCA22"/>
      <c r="JCB22"/>
      <c r="JCC22"/>
      <c r="JCD22"/>
      <c r="JCE22"/>
      <c r="JCF22"/>
      <c r="JCG22"/>
      <c r="JCH22"/>
      <c r="JCI22"/>
      <c r="JCJ22"/>
      <c r="JCK22"/>
      <c r="JCL22"/>
      <c r="JCM22"/>
      <c r="JCN22"/>
      <c r="JCO22"/>
      <c r="JCP22"/>
      <c r="JCQ22"/>
      <c r="JCR22"/>
      <c r="JCS22"/>
      <c r="JCT22"/>
      <c r="JCU22"/>
      <c r="JCV22"/>
      <c r="JCW22"/>
      <c r="JCX22"/>
      <c r="JCY22"/>
      <c r="JCZ22"/>
      <c r="JDA22"/>
      <c r="JDB22"/>
      <c r="JDC22"/>
      <c r="JDD22"/>
      <c r="JDE22"/>
      <c r="JDF22"/>
      <c r="JDG22"/>
      <c r="JDH22"/>
      <c r="JDI22"/>
      <c r="JDJ22"/>
      <c r="JDK22"/>
      <c r="JDL22"/>
      <c r="JDM22"/>
      <c r="JDN22"/>
      <c r="JDO22"/>
      <c r="JDP22"/>
      <c r="JDQ22"/>
      <c r="JDR22"/>
      <c r="JDS22"/>
      <c r="JDT22"/>
      <c r="JDU22"/>
      <c r="JDV22"/>
      <c r="JDW22"/>
      <c r="JDX22"/>
      <c r="JDY22"/>
      <c r="JDZ22"/>
      <c r="JEA22"/>
      <c r="JEB22"/>
      <c r="JEC22"/>
      <c r="JED22"/>
      <c r="JEE22"/>
      <c r="JEF22"/>
      <c r="JEG22"/>
      <c r="JEH22"/>
      <c r="JEI22"/>
      <c r="JEJ22"/>
      <c r="JEK22"/>
      <c r="JEL22"/>
      <c r="JEM22"/>
      <c r="JEN22"/>
      <c r="JEO22"/>
      <c r="JEP22"/>
      <c r="JEQ22"/>
      <c r="JER22"/>
      <c r="JES22"/>
      <c r="JET22"/>
      <c r="JEU22"/>
      <c r="JEV22"/>
      <c r="JEW22"/>
      <c r="JEX22"/>
      <c r="JEY22"/>
      <c r="JEZ22"/>
      <c r="JFA22"/>
      <c r="JFB22"/>
      <c r="JFC22"/>
      <c r="JFD22"/>
      <c r="JFE22"/>
      <c r="JFF22"/>
      <c r="JFG22"/>
      <c r="JFH22"/>
      <c r="JFI22"/>
      <c r="JFJ22"/>
      <c r="JFK22"/>
      <c r="JFL22"/>
      <c r="JFM22"/>
      <c r="JFN22"/>
      <c r="JFO22"/>
      <c r="JFP22"/>
      <c r="JFQ22"/>
      <c r="JFR22"/>
      <c r="JFS22"/>
      <c r="JFT22"/>
      <c r="JFU22"/>
      <c r="JFV22"/>
      <c r="JFW22"/>
      <c r="JFX22"/>
      <c r="JFY22"/>
      <c r="JFZ22"/>
      <c r="JGA22"/>
      <c r="JGB22"/>
      <c r="JGC22"/>
      <c r="JGD22"/>
      <c r="JGE22"/>
      <c r="JGF22"/>
      <c r="JGG22"/>
      <c r="JGH22"/>
      <c r="JGI22"/>
      <c r="JGJ22"/>
      <c r="JGK22"/>
      <c r="JGL22"/>
      <c r="JGM22"/>
      <c r="JGN22"/>
      <c r="JGO22"/>
      <c r="JGP22"/>
      <c r="JGQ22"/>
      <c r="JGR22"/>
      <c r="JGS22"/>
      <c r="JGT22"/>
      <c r="JGU22"/>
      <c r="JGV22"/>
      <c r="JGW22"/>
      <c r="JGX22"/>
      <c r="JGY22"/>
      <c r="JGZ22"/>
      <c r="JHA22"/>
      <c r="JHB22"/>
      <c r="JHC22"/>
      <c r="JHD22"/>
      <c r="JHE22"/>
      <c r="JHF22"/>
      <c r="JHG22"/>
      <c r="JHH22"/>
      <c r="JHI22"/>
      <c r="JHJ22"/>
      <c r="JHK22"/>
      <c r="JHL22"/>
      <c r="JHM22"/>
      <c r="JHN22"/>
      <c r="JHO22"/>
      <c r="JHP22"/>
      <c r="JHQ22"/>
      <c r="JHR22"/>
      <c r="JHS22"/>
      <c r="JHT22"/>
      <c r="JHU22"/>
      <c r="JHV22"/>
      <c r="JHW22"/>
      <c r="JHX22"/>
      <c r="JHY22"/>
      <c r="JHZ22"/>
      <c r="JIA22"/>
      <c r="JIB22"/>
      <c r="JIC22"/>
      <c r="JID22"/>
      <c r="JIE22"/>
      <c r="JIF22"/>
      <c r="JIG22"/>
      <c r="JIH22"/>
      <c r="JII22"/>
      <c r="JIJ22"/>
      <c r="JIK22"/>
      <c r="JIL22"/>
      <c r="JIM22"/>
      <c r="JIN22"/>
      <c r="JIO22"/>
      <c r="JIP22"/>
      <c r="JIQ22"/>
      <c r="JIR22"/>
      <c r="JIS22"/>
      <c r="JIT22"/>
      <c r="JIU22"/>
      <c r="JIV22"/>
      <c r="JIW22"/>
      <c r="JIX22"/>
      <c r="JIY22"/>
      <c r="JIZ22"/>
      <c r="JJA22"/>
      <c r="JJB22"/>
      <c r="JJC22"/>
      <c r="JJD22"/>
      <c r="JJE22"/>
      <c r="JJF22"/>
      <c r="JJG22"/>
      <c r="JJH22"/>
      <c r="JJI22"/>
      <c r="JJJ22"/>
      <c r="JJK22"/>
      <c r="JJL22"/>
      <c r="JJM22"/>
      <c r="JJN22"/>
      <c r="JJO22"/>
      <c r="JJP22"/>
      <c r="JJQ22"/>
      <c r="JJR22"/>
      <c r="JJS22"/>
      <c r="JJT22"/>
      <c r="JJU22"/>
      <c r="JJV22"/>
      <c r="JJW22"/>
      <c r="JJX22"/>
      <c r="JJY22"/>
      <c r="JJZ22"/>
      <c r="JKA22"/>
      <c r="JKB22"/>
      <c r="JKC22"/>
      <c r="JKD22"/>
      <c r="JKE22"/>
      <c r="JKF22"/>
      <c r="JKG22"/>
      <c r="JKH22"/>
      <c r="JKI22"/>
      <c r="JKJ22"/>
      <c r="JKK22"/>
      <c r="JKL22"/>
      <c r="JKM22"/>
      <c r="JKN22"/>
      <c r="JKO22"/>
      <c r="JKP22"/>
      <c r="JKQ22"/>
      <c r="JKR22"/>
      <c r="JKS22"/>
      <c r="JKT22"/>
      <c r="JKU22"/>
      <c r="JKV22"/>
      <c r="JKW22"/>
      <c r="JKX22"/>
      <c r="JKY22"/>
      <c r="JKZ22"/>
      <c r="JLA22"/>
      <c r="JLB22"/>
      <c r="JLC22"/>
      <c r="JLD22"/>
      <c r="JLE22"/>
      <c r="JLF22"/>
      <c r="JLG22"/>
      <c r="JLH22"/>
      <c r="JLI22"/>
      <c r="JLJ22"/>
      <c r="JLK22"/>
      <c r="JLL22"/>
      <c r="JLM22"/>
      <c r="JLN22"/>
      <c r="JLO22"/>
      <c r="JLP22"/>
      <c r="JLQ22"/>
      <c r="JLR22"/>
      <c r="JLS22"/>
      <c r="JLT22"/>
      <c r="JLU22"/>
      <c r="JLV22"/>
      <c r="JLW22"/>
      <c r="JLX22"/>
      <c r="JLY22"/>
      <c r="JLZ22"/>
      <c r="JMA22"/>
      <c r="JMB22"/>
      <c r="JMC22"/>
      <c r="JMD22"/>
      <c r="JME22"/>
      <c r="JMF22"/>
      <c r="JMG22"/>
      <c r="JMH22"/>
      <c r="JMI22"/>
      <c r="JMJ22"/>
      <c r="JMK22"/>
      <c r="JML22"/>
      <c r="JMM22"/>
      <c r="JMN22"/>
      <c r="JMO22"/>
      <c r="JMP22"/>
      <c r="JMQ22"/>
      <c r="JMR22"/>
      <c r="JMS22"/>
      <c r="JMT22"/>
      <c r="JMU22"/>
      <c r="JMV22"/>
      <c r="JMW22"/>
      <c r="JMX22"/>
      <c r="JMY22"/>
      <c r="JMZ22"/>
      <c r="JNA22"/>
      <c r="JNB22"/>
      <c r="JNC22"/>
      <c r="JND22"/>
      <c r="JNE22"/>
      <c r="JNF22"/>
      <c r="JNG22"/>
      <c r="JNH22"/>
      <c r="JNI22"/>
      <c r="JNJ22"/>
      <c r="JNK22"/>
      <c r="JNL22"/>
      <c r="JNM22"/>
      <c r="JNN22"/>
      <c r="JNO22"/>
      <c r="JNP22"/>
      <c r="JNQ22"/>
      <c r="JNR22"/>
      <c r="JNS22"/>
      <c r="JNT22"/>
      <c r="JNU22"/>
      <c r="JNV22"/>
      <c r="JNW22"/>
      <c r="JNX22"/>
      <c r="JNY22"/>
      <c r="JNZ22"/>
      <c r="JOA22"/>
      <c r="JOB22"/>
      <c r="JOC22"/>
      <c r="JOD22"/>
      <c r="JOE22"/>
      <c r="JOF22"/>
      <c r="JOG22"/>
      <c r="JOH22"/>
      <c r="JOI22"/>
      <c r="JOJ22"/>
      <c r="JOK22"/>
      <c r="JOL22"/>
      <c r="JOM22"/>
      <c r="JON22"/>
      <c r="JOO22"/>
      <c r="JOP22"/>
      <c r="JOQ22"/>
      <c r="JOR22"/>
      <c r="JOS22"/>
      <c r="JOT22"/>
      <c r="JOU22"/>
      <c r="JOV22"/>
      <c r="JOW22"/>
      <c r="JOX22"/>
      <c r="JOY22"/>
      <c r="JOZ22"/>
      <c r="JPA22"/>
      <c r="JPB22"/>
      <c r="JPC22"/>
      <c r="JPD22"/>
      <c r="JPE22"/>
      <c r="JPF22"/>
      <c r="JPG22"/>
      <c r="JPH22"/>
      <c r="JPI22"/>
      <c r="JPJ22"/>
      <c r="JPK22"/>
      <c r="JPL22"/>
      <c r="JPM22"/>
      <c r="JPN22"/>
      <c r="JPO22"/>
      <c r="JPP22"/>
      <c r="JPQ22"/>
      <c r="JPR22"/>
      <c r="JPS22"/>
      <c r="JPT22"/>
      <c r="JPU22"/>
      <c r="JPV22"/>
      <c r="JPW22"/>
      <c r="JPX22"/>
      <c r="JPY22"/>
      <c r="JPZ22"/>
      <c r="JQA22"/>
      <c r="JQB22"/>
      <c r="JQC22"/>
      <c r="JQD22"/>
      <c r="JQE22"/>
      <c r="JQF22"/>
      <c r="JQG22"/>
      <c r="JQH22"/>
      <c r="JQI22"/>
      <c r="JQJ22"/>
      <c r="JQK22"/>
      <c r="JQL22"/>
      <c r="JQM22"/>
      <c r="JQN22"/>
      <c r="JQO22"/>
      <c r="JQP22"/>
      <c r="JQQ22"/>
      <c r="JQR22"/>
      <c r="JQS22"/>
      <c r="JQT22"/>
      <c r="JQU22"/>
      <c r="JQV22"/>
      <c r="JQW22"/>
      <c r="JQX22"/>
      <c r="JQY22"/>
      <c r="JQZ22"/>
      <c r="JRA22"/>
      <c r="JRB22"/>
      <c r="JRC22"/>
      <c r="JRD22"/>
      <c r="JRE22"/>
      <c r="JRF22"/>
      <c r="JRG22"/>
      <c r="JRH22"/>
      <c r="JRI22"/>
      <c r="JRJ22"/>
      <c r="JRK22"/>
      <c r="JRL22"/>
      <c r="JRM22"/>
      <c r="JRN22"/>
      <c r="JRO22"/>
      <c r="JRP22"/>
      <c r="JRQ22"/>
      <c r="JRR22"/>
      <c r="JRS22"/>
      <c r="JRT22"/>
      <c r="JRU22"/>
      <c r="JRV22"/>
      <c r="JRW22"/>
      <c r="JRX22"/>
      <c r="JRY22"/>
      <c r="JRZ22"/>
      <c r="JSA22"/>
      <c r="JSB22"/>
      <c r="JSC22"/>
      <c r="JSD22"/>
      <c r="JSE22"/>
      <c r="JSF22"/>
      <c r="JSG22"/>
      <c r="JSH22"/>
      <c r="JSI22"/>
      <c r="JSJ22"/>
      <c r="JSK22"/>
      <c r="JSL22"/>
      <c r="JSM22"/>
      <c r="JSN22"/>
      <c r="JSO22"/>
      <c r="JSP22"/>
      <c r="JSQ22"/>
      <c r="JSR22"/>
      <c r="JSS22"/>
      <c r="JST22"/>
      <c r="JSU22"/>
      <c r="JSV22"/>
      <c r="JSW22"/>
      <c r="JSX22"/>
      <c r="JSY22"/>
      <c r="JSZ22"/>
      <c r="JTA22"/>
      <c r="JTB22"/>
      <c r="JTC22"/>
      <c r="JTD22"/>
      <c r="JTE22"/>
      <c r="JTF22"/>
      <c r="JTG22"/>
      <c r="JTH22"/>
      <c r="JTI22"/>
      <c r="JTJ22"/>
      <c r="JTK22"/>
      <c r="JTL22"/>
      <c r="JTM22"/>
      <c r="JTN22"/>
      <c r="JTO22"/>
      <c r="JTP22"/>
      <c r="JTQ22"/>
      <c r="JTR22"/>
      <c r="JTS22"/>
      <c r="JTT22"/>
      <c r="JTU22"/>
      <c r="JTV22"/>
      <c r="JTW22"/>
      <c r="JTX22"/>
      <c r="JTY22"/>
      <c r="JTZ22"/>
      <c r="JUA22"/>
      <c r="JUB22"/>
      <c r="JUC22"/>
      <c r="JUD22"/>
      <c r="JUE22"/>
      <c r="JUF22"/>
      <c r="JUG22"/>
      <c r="JUH22"/>
      <c r="JUI22"/>
      <c r="JUJ22"/>
      <c r="JUK22"/>
      <c r="JUL22"/>
      <c r="JUM22"/>
      <c r="JUN22"/>
      <c r="JUO22"/>
      <c r="JUP22"/>
      <c r="JUQ22"/>
      <c r="JUR22"/>
      <c r="JUS22"/>
      <c r="JUT22"/>
      <c r="JUU22"/>
      <c r="JUV22"/>
      <c r="JUW22"/>
      <c r="JUX22"/>
      <c r="JUY22"/>
      <c r="JUZ22"/>
      <c r="JVA22"/>
      <c r="JVB22"/>
      <c r="JVC22"/>
      <c r="JVD22"/>
      <c r="JVE22"/>
      <c r="JVF22"/>
      <c r="JVG22"/>
      <c r="JVH22"/>
      <c r="JVI22"/>
      <c r="JVJ22"/>
      <c r="JVK22"/>
      <c r="JVL22"/>
      <c r="JVM22"/>
      <c r="JVN22"/>
      <c r="JVO22"/>
      <c r="JVP22"/>
      <c r="JVQ22"/>
      <c r="JVR22"/>
      <c r="JVS22"/>
      <c r="JVT22"/>
      <c r="JVU22"/>
      <c r="JVV22"/>
      <c r="JVW22"/>
      <c r="JVX22"/>
      <c r="JVY22"/>
      <c r="JVZ22"/>
      <c r="JWA22"/>
      <c r="JWB22"/>
      <c r="JWC22"/>
      <c r="JWD22"/>
      <c r="JWE22"/>
      <c r="JWF22"/>
      <c r="JWG22"/>
      <c r="JWH22"/>
      <c r="JWI22"/>
      <c r="JWJ22"/>
      <c r="JWK22"/>
      <c r="JWL22"/>
      <c r="JWM22"/>
      <c r="JWN22"/>
      <c r="JWO22"/>
      <c r="JWP22"/>
      <c r="JWQ22"/>
      <c r="JWR22"/>
      <c r="JWS22"/>
      <c r="JWT22"/>
      <c r="JWU22"/>
      <c r="JWV22"/>
      <c r="JWW22"/>
      <c r="JWX22"/>
      <c r="JWY22"/>
      <c r="JWZ22"/>
      <c r="JXA22"/>
      <c r="JXB22"/>
      <c r="JXC22"/>
      <c r="JXD22"/>
      <c r="JXE22"/>
      <c r="JXF22"/>
      <c r="JXG22"/>
      <c r="JXH22"/>
      <c r="JXI22"/>
      <c r="JXJ22"/>
      <c r="JXK22"/>
      <c r="JXL22"/>
      <c r="JXM22"/>
      <c r="JXN22"/>
      <c r="JXO22"/>
      <c r="JXP22"/>
      <c r="JXQ22"/>
      <c r="JXR22"/>
      <c r="JXS22"/>
      <c r="JXT22"/>
      <c r="JXU22"/>
      <c r="JXV22"/>
      <c r="JXW22"/>
      <c r="JXX22"/>
      <c r="JXY22"/>
      <c r="JXZ22"/>
      <c r="JYA22"/>
      <c r="JYB22"/>
      <c r="JYC22"/>
      <c r="JYD22"/>
      <c r="JYE22"/>
      <c r="JYF22"/>
      <c r="JYG22"/>
      <c r="JYH22"/>
      <c r="JYI22"/>
      <c r="JYJ22"/>
      <c r="JYK22"/>
      <c r="JYL22"/>
      <c r="JYM22"/>
      <c r="JYN22"/>
      <c r="JYO22"/>
      <c r="JYP22"/>
      <c r="JYQ22"/>
      <c r="JYR22"/>
      <c r="JYS22"/>
      <c r="JYT22"/>
      <c r="JYU22"/>
      <c r="JYV22"/>
      <c r="JYW22"/>
      <c r="JYX22"/>
      <c r="JYY22"/>
      <c r="JYZ22"/>
      <c r="JZA22"/>
      <c r="JZB22"/>
      <c r="JZC22"/>
      <c r="JZD22"/>
      <c r="JZE22"/>
      <c r="JZF22"/>
      <c r="JZG22"/>
      <c r="JZH22"/>
      <c r="JZI22"/>
      <c r="JZJ22"/>
      <c r="JZK22"/>
      <c r="JZL22"/>
      <c r="JZM22"/>
      <c r="JZN22"/>
      <c r="JZO22"/>
      <c r="JZP22"/>
      <c r="JZQ22"/>
      <c r="JZR22"/>
      <c r="JZS22"/>
      <c r="JZT22"/>
      <c r="JZU22"/>
      <c r="JZV22"/>
      <c r="JZW22"/>
      <c r="JZX22"/>
      <c r="JZY22"/>
      <c r="JZZ22"/>
      <c r="KAA22"/>
      <c r="KAB22"/>
      <c r="KAC22"/>
      <c r="KAD22"/>
      <c r="KAE22"/>
      <c r="KAF22"/>
      <c r="KAG22"/>
      <c r="KAH22"/>
      <c r="KAI22"/>
      <c r="KAJ22"/>
      <c r="KAK22"/>
      <c r="KAL22"/>
      <c r="KAM22"/>
      <c r="KAN22"/>
      <c r="KAO22"/>
      <c r="KAP22"/>
      <c r="KAQ22"/>
      <c r="KAR22"/>
      <c r="KAS22"/>
      <c r="KAT22"/>
      <c r="KAU22"/>
      <c r="KAV22"/>
      <c r="KAW22"/>
      <c r="KAX22"/>
      <c r="KAY22"/>
      <c r="KAZ22"/>
      <c r="KBA22"/>
      <c r="KBB22"/>
      <c r="KBC22"/>
      <c r="KBD22"/>
      <c r="KBE22"/>
      <c r="KBF22"/>
      <c r="KBG22"/>
      <c r="KBH22"/>
      <c r="KBI22"/>
      <c r="KBJ22"/>
      <c r="KBK22"/>
      <c r="KBL22"/>
      <c r="KBM22"/>
      <c r="KBN22"/>
      <c r="KBO22"/>
      <c r="KBP22"/>
      <c r="KBQ22"/>
      <c r="KBR22"/>
      <c r="KBS22"/>
      <c r="KBT22"/>
      <c r="KBU22"/>
      <c r="KBV22"/>
      <c r="KBW22"/>
      <c r="KBX22"/>
      <c r="KBY22"/>
      <c r="KBZ22"/>
      <c r="KCA22"/>
      <c r="KCB22"/>
      <c r="KCC22"/>
      <c r="KCD22"/>
      <c r="KCE22"/>
      <c r="KCF22"/>
      <c r="KCG22"/>
      <c r="KCH22"/>
      <c r="KCI22"/>
      <c r="KCJ22"/>
      <c r="KCK22"/>
      <c r="KCL22"/>
      <c r="KCM22"/>
      <c r="KCN22"/>
      <c r="KCO22"/>
      <c r="KCP22"/>
      <c r="KCQ22"/>
      <c r="KCR22"/>
      <c r="KCS22"/>
      <c r="KCT22"/>
      <c r="KCU22"/>
      <c r="KCV22"/>
      <c r="KCW22"/>
      <c r="KCX22"/>
      <c r="KCY22"/>
      <c r="KCZ22"/>
      <c r="KDA22"/>
      <c r="KDB22"/>
      <c r="KDC22"/>
      <c r="KDD22"/>
      <c r="KDE22"/>
      <c r="KDF22"/>
      <c r="KDG22"/>
      <c r="KDH22"/>
      <c r="KDI22"/>
      <c r="KDJ22"/>
      <c r="KDK22"/>
      <c r="KDL22"/>
      <c r="KDM22"/>
      <c r="KDN22"/>
      <c r="KDO22"/>
      <c r="KDP22"/>
      <c r="KDQ22"/>
      <c r="KDR22"/>
      <c r="KDS22"/>
      <c r="KDT22"/>
      <c r="KDU22"/>
      <c r="KDV22"/>
      <c r="KDW22"/>
      <c r="KDX22"/>
      <c r="KDY22"/>
      <c r="KDZ22"/>
      <c r="KEA22"/>
      <c r="KEB22"/>
      <c r="KEC22"/>
      <c r="KED22"/>
      <c r="KEE22"/>
      <c r="KEF22"/>
      <c r="KEG22"/>
      <c r="KEH22"/>
      <c r="KEI22"/>
      <c r="KEJ22"/>
      <c r="KEK22"/>
      <c r="KEL22"/>
      <c r="KEM22"/>
      <c r="KEN22"/>
      <c r="KEO22"/>
      <c r="KEP22"/>
      <c r="KEQ22"/>
      <c r="KER22"/>
      <c r="KES22"/>
      <c r="KET22"/>
      <c r="KEU22"/>
      <c r="KEV22"/>
      <c r="KEW22"/>
      <c r="KEX22"/>
      <c r="KEY22"/>
      <c r="KEZ22"/>
      <c r="KFA22"/>
      <c r="KFB22"/>
      <c r="KFC22"/>
      <c r="KFD22"/>
      <c r="KFE22"/>
      <c r="KFF22"/>
      <c r="KFG22"/>
      <c r="KFH22"/>
      <c r="KFI22"/>
      <c r="KFJ22"/>
      <c r="KFK22"/>
      <c r="KFL22"/>
      <c r="KFM22"/>
      <c r="KFN22"/>
      <c r="KFO22"/>
      <c r="KFP22"/>
      <c r="KFQ22"/>
      <c r="KFR22"/>
      <c r="KFS22"/>
      <c r="KFT22"/>
      <c r="KFU22"/>
      <c r="KFV22"/>
      <c r="KFW22"/>
      <c r="KFX22"/>
      <c r="KFY22"/>
      <c r="KFZ22"/>
      <c r="KGA22"/>
      <c r="KGB22"/>
      <c r="KGC22"/>
      <c r="KGD22"/>
      <c r="KGE22"/>
      <c r="KGF22"/>
      <c r="KGG22"/>
      <c r="KGH22"/>
      <c r="KGI22"/>
      <c r="KGJ22"/>
      <c r="KGK22"/>
      <c r="KGL22"/>
      <c r="KGM22"/>
      <c r="KGN22"/>
      <c r="KGO22"/>
      <c r="KGP22"/>
      <c r="KGQ22"/>
      <c r="KGR22"/>
      <c r="KGS22"/>
      <c r="KGT22"/>
      <c r="KGU22"/>
      <c r="KGV22"/>
      <c r="KGW22"/>
      <c r="KGX22"/>
      <c r="KGY22"/>
      <c r="KGZ22"/>
      <c r="KHA22"/>
      <c r="KHB22"/>
      <c r="KHC22"/>
      <c r="KHD22"/>
      <c r="KHE22"/>
      <c r="KHF22"/>
      <c r="KHG22"/>
      <c r="KHH22"/>
      <c r="KHI22"/>
      <c r="KHJ22"/>
      <c r="KHK22"/>
      <c r="KHL22"/>
      <c r="KHM22"/>
      <c r="KHN22"/>
      <c r="KHO22"/>
      <c r="KHP22"/>
      <c r="KHQ22"/>
      <c r="KHR22"/>
      <c r="KHS22"/>
      <c r="KHT22"/>
      <c r="KHU22"/>
      <c r="KHV22"/>
      <c r="KHW22"/>
      <c r="KHX22"/>
      <c r="KHY22"/>
      <c r="KHZ22"/>
      <c r="KIA22"/>
      <c r="KIB22"/>
      <c r="KIC22"/>
      <c r="KID22"/>
      <c r="KIE22"/>
      <c r="KIF22"/>
      <c r="KIG22"/>
      <c r="KIH22"/>
      <c r="KII22"/>
      <c r="KIJ22"/>
      <c r="KIK22"/>
      <c r="KIL22"/>
      <c r="KIM22"/>
      <c r="KIN22"/>
      <c r="KIO22"/>
      <c r="KIP22"/>
      <c r="KIQ22"/>
      <c r="KIR22"/>
      <c r="KIS22"/>
      <c r="KIT22"/>
      <c r="KIU22"/>
      <c r="KIV22"/>
      <c r="KIW22"/>
      <c r="KIX22"/>
      <c r="KIY22"/>
      <c r="KIZ22"/>
      <c r="KJA22"/>
      <c r="KJB22"/>
      <c r="KJC22"/>
      <c r="KJD22"/>
      <c r="KJE22"/>
      <c r="KJF22"/>
      <c r="KJG22"/>
      <c r="KJH22"/>
      <c r="KJI22"/>
      <c r="KJJ22"/>
      <c r="KJK22"/>
      <c r="KJL22"/>
      <c r="KJM22"/>
      <c r="KJN22"/>
      <c r="KJO22"/>
      <c r="KJP22"/>
      <c r="KJQ22"/>
      <c r="KJR22"/>
      <c r="KJS22"/>
      <c r="KJT22"/>
      <c r="KJU22"/>
      <c r="KJV22"/>
      <c r="KJW22"/>
      <c r="KJX22"/>
      <c r="KJY22"/>
      <c r="KJZ22"/>
      <c r="KKA22"/>
      <c r="KKB22"/>
      <c r="KKC22"/>
      <c r="KKD22"/>
      <c r="KKE22"/>
      <c r="KKF22"/>
      <c r="KKG22"/>
      <c r="KKH22"/>
      <c r="KKI22"/>
      <c r="KKJ22"/>
      <c r="KKK22"/>
      <c r="KKL22"/>
      <c r="KKM22"/>
      <c r="KKN22"/>
      <c r="KKO22"/>
      <c r="KKP22"/>
      <c r="KKQ22"/>
      <c r="KKR22"/>
      <c r="KKS22"/>
      <c r="KKT22"/>
      <c r="KKU22"/>
      <c r="KKV22"/>
      <c r="KKW22"/>
      <c r="KKX22"/>
      <c r="KKY22"/>
      <c r="KKZ22"/>
      <c r="KLA22"/>
      <c r="KLB22"/>
      <c r="KLC22"/>
      <c r="KLD22"/>
      <c r="KLE22"/>
      <c r="KLF22"/>
      <c r="KLG22"/>
      <c r="KLH22"/>
      <c r="KLI22"/>
      <c r="KLJ22"/>
      <c r="KLK22"/>
      <c r="KLL22"/>
      <c r="KLM22"/>
      <c r="KLN22"/>
      <c r="KLO22"/>
      <c r="KLP22"/>
      <c r="KLQ22"/>
      <c r="KLR22"/>
      <c r="KLS22"/>
      <c r="KLT22"/>
      <c r="KLU22"/>
      <c r="KLV22"/>
      <c r="KLW22"/>
      <c r="KLX22"/>
      <c r="KLY22"/>
      <c r="KLZ22"/>
      <c r="KMA22"/>
      <c r="KMB22"/>
      <c r="KMC22"/>
      <c r="KMD22"/>
      <c r="KME22"/>
      <c r="KMF22"/>
      <c r="KMG22"/>
      <c r="KMH22"/>
      <c r="KMI22"/>
      <c r="KMJ22"/>
      <c r="KMK22"/>
      <c r="KML22"/>
      <c r="KMM22"/>
      <c r="KMN22"/>
      <c r="KMO22"/>
      <c r="KMP22"/>
      <c r="KMQ22"/>
      <c r="KMR22"/>
      <c r="KMS22"/>
      <c r="KMT22"/>
      <c r="KMU22"/>
      <c r="KMV22"/>
      <c r="KMW22"/>
      <c r="KMX22"/>
      <c r="KMY22"/>
      <c r="KMZ22"/>
      <c r="KNA22"/>
      <c r="KNB22"/>
      <c r="KNC22"/>
      <c r="KND22"/>
      <c r="KNE22"/>
      <c r="KNF22"/>
      <c r="KNG22"/>
      <c r="KNH22"/>
      <c r="KNI22"/>
      <c r="KNJ22"/>
      <c r="KNK22"/>
      <c r="KNL22"/>
      <c r="KNM22"/>
      <c r="KNN22"/>
      <c r="KNO22"/>
      <c r="KNP22"/>
      <c r="KNQ22"/>
      <c r="KNR22"/>
      <c r="KNS22"/>
      <c r="KNT22"/>
      <c r="KNU22"/>
      <c r="KNV22"/>
      <c r="KNW22"/>
      <c r="KNX22"/>
      <c r="KNY22"/>
      <c r="KNZ22"/>
      <c r="KOA22"/>
      <c r="KOB22"/>
      <c r="KOC22"/>
      <c r="KOD22"/>
      <c r="KOE22"/>
      <c r="KOF22"/>
      <c r="KOG22"/>
      <c r="KOH22"/>
      <c r="KOI22"/>
      <c r="KOJ22"/>
      <c r="KOK22"/>
      <c r="KOL22"/>
      <c r="KOM22"/>
      <c r="KON22"/>
      <c r="KOO22"/>
      <c r="KOP22"/>
      <c r="KOQ22"/>
      <c r="KOR22"/>
      <c r="KOS22"/>
      <c r="KOT22"/>
      <c r="KOU22"/>
      <c r="KOV22"/>
      <c r="KOW22"/>
      <c r="KOX22"/>
      <c r="KOY22"/>
      <c r="KOZ22"/>
      <c r="KPA22"/>
      <c r="KPB22"/>
      <c r="KPC22"/>
      <c r="KPD22"/>
      <c r="KPE22"/>
      <c r="KPF22"/>
      <c r="KPG22"/>
      <c r="KPH22"/>
      <c r="KPI22"/>
      <c r="KPJ22"/>
      <c r="KPK22"/>
      <c r="KPL22"/>
      <c r="KPM22"/>
      <c r="KPN22"/>
      <c r="KPO22"/>
      <c r="KPP22"/>
      <c r="KPQ22"/>
      <c r="KPR22"/>
      <c r="KPS22"/>
      <c r="KPT22"/>
      <c r="KPU22"/>
      <c r="KPV22"/>
      <c r="KPW22"/>
      <c r="KPX22"/>
      <c r="KPY22"/>
      <c r="KPZ22"/>
      <c r="KQA22"/>
      <c r="KQB22"/>
      <c r="KQC22"/>
      <c r="KQD22"/>
      <c r="KQE22"/>
      <c r="KQF22"/>
      <c r="KQG22"/>
      <c r="KQH22"/>
      <c r="KQI22"/>
      <c r="KQJ22"/>
      <c r="KQK22"/>
      <c r="KQL22"/>
      <c r="KQM22"/>
      <c r="KQN22"/>
      <c r="KQO22"/>
      <c r="KQP22"/>
      <c r="KQQ22"/>
      <c r="KQR22"/>
      <c r="KQS22"/>
      <c r="KQT22"/>
      <c r="KQU22"/>
      <c r="KQV22"/>
      <c r="KQW22"/>
      <c r="KQX22"/>
      <c r="KQY22"/>
      <c r="KQZ22"/>
      <c r="KRA22"/>
      <c r="KRB22"/>
      <c r="KRC22"/>
      <c r="KRD22"/>
      <c r="KRE22"/>
      <c r="KRF22"/>
      <c r="KRG22"/>
      <c r="KRH22"/>
      <c r="KRI22"/>
      <c r="KRJ22"/>
      <c r="KRK22"/>
      <c r="KRL22"/>
      <c r="KRM22"/>
      <c r="KRN22"/>
      <c r="KRO22"/>
      <c r="KRP22"/>
      <c r="KRQ22"/>
      <c r="KRR22"/>
      <c r="KRS22"/>
      <c r="KRT22"/>
      <c r="KRU22"/>
      <c r="KRV22"/>
      <c r="KRW22"/>
      <c r="KRX22"/>
      <c r="KRY22"/>
      <c r="KRZ22"/>
      <c r="KSA22"/>
      <c r="KSB22"/>
      <c r="KSC22"/>
      <c r="KSD22"/>
      <c r="KSE22"/>
      <c r="KSF22"/>
      <c r="KSG22"/>
      <c r="KSH22"/>
      <c r="KSI22"/>
      <c r="KSJ22"/>
      <c r="KSK22"/>
      <c r="KSL22"/>
      <c r="KSM22"/>
      <c r="KSN22"/>
      <c r="KSO22"/>
      <c r="KSP22"/>
      <c r="KSQ22"/>
      <c r="KSR22"/>
      <c r="KSS22"/>
      <c r="KST22"/>
      <c r="KSU22"/>
      <c r="KSV22"/>
      <c r="KSW22"/>
      <c r="KSX22"/>
      <c r="KSY22"/>
      <c r="KSZ22"/>
      <c r="KTA22"/>
      <c r="KTB22"/>
      <c r="KTC22"/>
      <c r="KTD22"/>
      <c r="KTE22"/>
      <c r="KTF22"/>
      <c r="KTG22"/>
      <c r="KTH22"/>
      <c r="KTI22"/>
      <c r="KTJ22"/>
      <c r="KTK22"/>
      <c r="KTL22"/>
      <c r="KTM22"/>
      <c r="KTN22"/>
      <c r="KTO22"/>
      <c r="KTP22"/>
      <c r="KTQ22"/>
      <c r="KTR22"/>
      <c r="KTS22"/>
      <c r="KTT22"/>
      <c r="KTU22"/>
      <c r="KTV22"/>
      <c r="KTW22"/>
      <c r="KTX22"/>
      <c r="KTY22"/>
      <c r="KTZ22"/>
      <c r="KUA22"/>
      <c r="KUB22"/>
      <c r="KUC22"/>
      <c r="KUD22"/>
      <c r="KUE22"/>
      <c r="KUF22"/>
      <c r="KUG22"/>
      <c r="KUH22"/>
      <c r="KUI22"/>
      <c r="KUJ22"/>
      <c r="KUK22"/>
      <c r="KUL22"/>
      <c r="KUM22"/>
      <c r="KUN22"/>
      <c r="KUO22"/>
      <c r="KUP22"/>
      <c r="KUQ22"/>
      <c r="KUR22"/>
      <c r="KUS22"/>
      <c r="KUT22"/>
      <c r="KUU22"/>
      <c r="KUV22"/>
      <c r="KUW22"/>
      <c r="KUX22"/>
      <c r="KUY22"/>
      <c r="KUZ22"/>
      <c r="KVA22"/>
      <c r="KVB22"/>
      <c r="KVC22"/>
      <c r="KVD22"/>
      <c r="KVE22"/>
      <c r="KVF22"/>
      <c r="KVG22"/>
      <c r="KVH22"/>
      <c r="KVI22"/>
      <c r="KVJ22"/>
      <c r="KVK22"/>
      <c r="KVL22"/>
      <c r="KVM22"/>
      <c r="KVN22"/>
      <c r="KVO22"/>
      <c r="KVP22"/>
      <c r="KVQ22"/>
      <c r="KVR22"/>
      <c r="KVS22"/>
      <c r="KVT22"/>
      <c r="KVU22"/>
      <c r="KVV22"/>
      <c r="KVW22"/>
      <c r="KVX22"/>
      <c r="KVY22"/>
      <c r="KVZ22"/>
      <c r="KWA22"/>
      <c r="KWB22"/>
      <c r="KWC22"/>
      <c r="KWD22"/>
      <c r="KWE22"/>
      <c r="KWF22"/>
      <c r="KWG22"/>
      <c r="KWH22"/>
      <c r="KWI22"/>
      <c r="KWJ22"/>
      <c r="KWK22"/>
      <c r="KWL22"/>
      <c r="KWM22"/>
      <c r="KWN22"/>
      <c r="KWO22"/>
      <c r="KWP22"/>
      <c r="KWQ22"/>
      <c r="KWR22"/>
      <c r="KWS22"/>
      <c r="KWT22"/>
      <c r="KWU22"/>
      <c r="KWV22"/>
      <c r="KWW22"/>
      <c r="KWX22"/>
      <c r="KWY22"/>
      <c r="KWZ22"/>
      <c r="KXA22"/>
      <c r="KXB22"/>
      <c r="KXC22"/>
      <c r="KXD22"/>
      <c r="KXE22"/>
      <c r="KXF22"/>
      <c r="KXG22"/>
      <c r="KXH22"/>
      <c r="KXI22"/>
      <c r="KXJ22"/>
      <c r="KXK22"/>
      <c r="KXL22"/>
      <c r="KXM22"/>
      <c r="KXN22"/>
      <c r="KXO22"/>
      <c r="KXP22"/>
      <c r="KXQ22"/>
      <c r="KXR22"/>
      <c r="KXS22"/>
      <c r="KXT22"/>
      <c r="KXU22"/>
      <c r="KXV22"/>
      <c r="KXW22"/>
      <c r="KXX22"/>
      <c r="KXY22"/>
      <c r="KXZ22"/>
      <c r="KYA22"/>
      <c r="KYB22"/>
      <c r="KYC22"/>
      <c r="KYD22"/>
      <c r="KYE22"/>
      <c r="KYF22"/>
      <c r="KYG22"/>
      <c r="KYH22"/>
      <c r="KYI22"/>
      <c r="KYJ22"/>
      <c r="KYK22"/>
      <c r="KYL22"/>
      <c r="KYM22"/>
      <c r="KYN22"/>
      <c r="KYO22"/>
      <c r="KYP22"/>
      <c r="KYQ22"/>
      <c r="KYR22"/>
      <c r="KYS22"/>
      <c r="KYT22"/>
      <c r="KYU22"/>
      <c r="KYV22"/>
      <c r="KYW22"/>
      <c r="KYX22"/>
      <c r="KYY22"/>
      <c r="KYZ22"/>
      <c r="KZA22"/>
      <c r="KZB22"/>
      <c r="KZC22"/>
      <c r="KZD22"/>
      <c r="KZE22"/>
      <c r="KZF22"/>
      <c r="KZG22"/>
      <c r="KZH22"/>
      <c r="KZI22"/>
      <c r="KZJ22"/>
      <c r="KZK22"/>
      <c r="KZL22"/>
      <c r="KZM22"/>
      <c r="KZN22"/>
      <c r="KZO22"/>
      <c r="KZP22"/>
      <c r="KZQ22"/>
      <c r="KZR22"/>
      <c r="KZS22"/>
      <c r="KZT22"/>
      <c r="KZU22"/>
      <c r="KZV22"/>
      <c r="KZW22"/>
      <c r="KZX22"/>
      <c r="KZY22"/>
      <c r="KZZ22"/>
      <c r="LAA22"/>
      <c r="LAB22"/>
      <c r="LAC22"/>
      <c r="LAD22"/>
      <c r="LAE22"/>
      <c r="LAF22"/>
      <c r="LAG22"/>
      <c r="LAH22"/>
      <c r="LAI22"/>
      <c r="LAJ22"/>
      <c r="LAK22"/>
      <c r="LAL22"/>
      <c r="LAM22"/>
      <c r="LAN22"/>
      <c r="LAO22"/>
      <c r="LAP22"/>
      <c r="LAQ22"/>
      <c r="LAR22"/>
      <c r="LAS22"/>
      <c r="LAT22"/>
      <c r="LAU22"/>
      <c r="LAV22"/>
      <c r="LAW22"/>
      <c r="LAX22"/>
      <c r="LAY22"/>
      <c r="LAZ22"/>
      <c r="LBA22"/>
      <c r="LBB22"/>
      <c r="LBC22"/>
      <c r="LBD22"/>
      <c r="LBE22"/>
      <c r="LBF22"/>
      <c r="LBG22"/>
      <c r="LBH22"/>
      <c r="LBI22"/>
      <c r="LBJ22"/>
      <c r="LBK22"/>
      <c r="LBL22"/>
      <c r="LBM22"/>
      <c r="LBN22"/>
      <c r="LBO22"/>
      <c r="LBP22"/>
      <c r="LBQ22"/>
      <c r="LBR22"/>
      <c r="LBS22"/>
      <c r="LBT22"/>
      <c r="LBU22"/>
      <c r="LBV22"/>
      <c r="LBW22"/>
      <c r="LBX22"/>
      <c r="LBY22"/>
      <c r="LBZ22"/>
      <c r="LCA22"/>
      <c r="LCB22"/>
      <c r="LCC22"/>
      <c r="LCD22"/>
      <c r="LCE22"/>
      <c r="LCF22"/>
      <c r="LCG22"/>
      <c r="LCH22"/>
      <c r="LCI22"/>
      <c r="LCJ22"/>
      <c r="LCK22"/>
      <c r="LCL22"/>
      <c r="LCM22"/>
      <c r="LCN22"/>
      <c r="LCO22"/>
      <c r="LCP22"/>
      <c r="LCQ22"/>
      <c r="LCR22"/>
      <c r="LCS22"/>
      <c r="LCT22"/>
      <c r="LCU22"/>
      <c r="LCV22"/>
      <c r="LCW22"/>
      <c r="LCX22"/>
      <c r="LCY22"/>
      <c r="LCZ22"/>
      <c r="LDA22"/>
      <c r="LDB22"/>
      <c r="LDC22"/>
      <c r="LDD22"/>
      <c r="LDE22"/>
      <c r="LDF22"/>
      <c r="LDG22"/>
      <c r="LDH22"/>
      <c r="LDI22"/>
      <c r="LDJ22"/>
      <c r="LDK22"/>
      <c r="LDL22"/>
      <c r="LDM22"/>
      <c r="LDN22"/>
      <c r="LDO22"/>
      <c r="LDP22"/>
      <c r="LDQ22"/>
      <c r="LDR22"/>
      <c r="LDS22"/>
      <c r="LDT22"/>
      <c r="LDU22"/>
      <c r="LDV22"/>
      <c r="LDW22"/>
      <c r="LDX22"/>
      <c r="LDY22"/>
      <c r="LDZ22"/>
      <c r="LEA22"/>
      <c r="LEB22"/>
      <c r="LEC22"/>
      <c r="LED22"/>
      <c r="LEE22"/>
      <c r="LEF22"/>
      <c r="LEG22"/>
      <c r="LEH22"/>
      <c r="LEI22"/>
      <c r="LEJ22"/>
      <c r="LEK22"/>
      <c r="LEL22"/>
      <c r="LEM22"/>
      <c r="LEN22"/>
      <c r="LEO22"/>
      <c r="LEP22"/>
      <c r="LEQ22"/>
      <c r="LER22"/>
      <c r="LES22"/>
      <c r="LET22"/>
      <c r="LEU22"/>
      <c r="LEV22"/>
      <c r="LEW22"/>
      <c r="LEX22"/>
      <c r="LEY22"/>
      <c r="LEZ22"/>
      <c r="LFA22"/>
      <c r="LFB22"/>
      <c r="LFC22"/>
      <c r="LFD22"/>
      <c r="LFE22"/>
      <c r="LFF22"/>
      <c r="LFG22"/>
      <c r="LFH22"/>
      <c r="LFI22"/>
      <c r="LFJ22"/>
      <c r="LFK22"/>
      <c r="LFL22"/>
      <c r="LFM22"/>
      <c r="LFN22"/>
      <c r="LFO22"/>
      <c r="LFP22"/>
      <c r="LFQ22"/>
      <c r="LFR22"/>
      <c r="LFS22"/>
      <c r="LFT22"/>
      <c r="LFU22"/>
      <c r="LFV22"/>
      <c r="LFW22"/>
      <c r="LFX22"/>
      <c r="LFY22"/>
      <c r="LFZ22"/>
      <c r="LGA22"/>
      <c r="LGB22"/>
      <c r="LGC22"/>
      <c r="LGD22"/>
      <c r="LGE22"/>
      <c r="LGF22"/>
      <c r="LGG22"/>
      <c r="LGH22"/>
      <c r="LGI22"/>
      <c r="LGJ22"/>
      <c r="LGK22"/>
      <c r="LGL22"/>
      <c r="LGM22"/>
      <c r="LGN22"/>
      <c r="LGO22"/>
      <c r="LGP22"/>
      <c r="LGQ22"/>
      <c r="LGR22"/>
      <c r="LGS22"/>
      <c r="LGT22"/>
      <c r="LGU22"/>
      <c r="LGV22"/>
      <c r="LGW22"/>
      <c r="LGX22"/>
      <c r="LGY22"/>
      <c r="LGZ22"/>
      <c r="LHA22"/>
      <c r="LHB22"/>
      <c r="LHC22"/>
      <c r="LHD22"/>
      <c r="LHE22"/>
      <c r="LHF22"/>
      <c r="LHG22"/>
      <c r="LHH22"/>
      <c r="LHI22"/>
      <c r="LHJ22"/>
      <c r="LHK22"/>
      <c r="LHL22"/>
      <c r="LHM22"/>
      <c r="LHN22"/>
      <c r="LHO22"/>
      <c r="LHP22"/>
      <c r="LHQ22"/>
      <c r="LHR22"/>
      <c r="LHS22"/>
      <c r="LHT22"/>
      <c r="LHU22"/>
      <c r="LHV22"/>
      <c r="LHW22"/>
      <c r="LHX22"/>
      <c r="LHY22"/>
      <c r="LHZ22"/>
      <c r="LIA22"/>
      <c r="LIB22"/>
      <c r="LIC22"/>
      <c r="LID22"/>
      <c r="LIE22"/>
      <c r="LIF22"/>
      <c r="LIG22"/>
      <c r="LIH22"/>
      <c r="LII22"/>
      <c r="LIJ22"/>
      <c r="LIK22"/>
      <c r="LIL22"/>
      <c r="LIM22"/>
      <c r="LIN22"/>
      <c r="LIO22"/>
      <c r="LIP22"/>
      <c r="LIQ22"/>
      <c r="LIR22"/>
      <c r="LIS22"/>
      <c r="LIT22"/>
      <c r="LIU22"/>
      <c r="LIV22"/>
      <c r="LIW22"/>
      <c r="LIX22"/>
      <c r="LIY22"/>
      <c r="LIZ22"/>
      <c r="LJA22"/>
      <c r="LJB22"/>
      <c r="LJC22"/>
      <c r="LJD22"/>
      <c r="LJE22"/>
      <c r="LJF22"/>
      <c r="LJG22"/>
      <c r="LJH22"/>
      <c r="LJI22"/>
      <c r="LJJ22"/>
      <c r="LJK22"/>
      <c r="LJL22"/>
      <c r="LJM22"/>
      <c r="LJN22"/>
      <c r="LJO22"/>
      <c r="LJP22"/>
      <c r="LJQ22"/>
      <c r="LJR22"/>
      <c r="LJS22"/>
      <c r="LJT22"/>
      <c r="LJU22"/>
      <c r="LJV22"/>
      <c r="LJW22"/>
      <c r="LJX22"/>
      <c r="LJY22"/>
      <c r="LJZ22"/>
      <c r="LKA22"/>
      <c r="LKB22"/>
      <c r="LKC22"/>
      <c r="LKD22"/>
      <c r="LKE22"/>
      <c r="LKF22"/>
      <c r="LKG22"/>
      <c r="LKH22"/>
      <c r="LKI22"/>
      <c r="LKJ22"/>
      <c r="LKK22"/>
      <c r="LKL22"/>
      <c r="LKM22"/>
      <c r="LKN22"/>
      <c r="LKO22"/>
      <c r="LKP22"/>
      <c r="LKQ22"/>
      <c r="LKR22"/>
      <c r="LKS22"/>
      <c r="LKT22"/>
      <c r="LKU22"/>
      <c r="LKV22"/>
      <c r="LKW22"/>
      <c r="LKX22"/>
      <c r="LKY22"/>
      <c r="LKZ22"/>
      <c r="LLA22"/>
      <c r="LLB22"/>
      <c r="LLC22"/>
      <c r="LLD22"/>
      <c r="LLE22"/>
      <c r="LLF22"/>
      <c r="LLG22"/>
      <c r="LLH22"/>
      <c r="LLI22"/>
      <c r="LLJ22"/>
      <c r="LLK22"/>
      <c r="LLL22"/>
      <c r="LLM22"/>
      <c r="LLN22"/>
      <c r="LLO22"/>
      <c r="LLP22"/>
      <c r="LLQ22"/>
      <c r="LLR22"/>
      <c r="LLS22"/>
      <c r="LLT22"/>
      <c r="LLU22"/>
      <c r="LLV22"/>
      <c r="LLW22"/>
      <c r="LLX22"/>
      <c r="LLY22"/>
      <c r="LLZ22"/>
      <c r="LMA22"/>
      <c r="LMB22"/>
      <c r="LMC22"/>
      <c r="LMD22"/>
      <c r="LME22"/>
      <c r="LMF22"/>
      <c r="LMG22"/>
      <c r="LMH22"/>
      <c r="LMI22"/>
      <c r="LMJ22"/>
      <c r="LMK22"/>
      <c r="LML22"/>
      <c r="LMM22"/>
      <c r="LMN22"/>
      <c r="LMO22"/>
      <c r="LMP22"/>
      <c r="LMQ22"/>
      <c r="LMR22"/>
      <c r="LMS22"/>
      <c r="LMT22"/>
      <c r="LMU22"/>
      <c r="LMV22"/>
      <c r="LMW22"/>
      <c r="LMX22"/>
      <c r="LMY22"/>
      <c r="LMZ22"/>
      <c r="LNA22"/>
      <c r="LNB22"/>
      <c r="LNC22"/>
      <c r="LND22"/>
      <c r="LNE22"/>
      <c r="LNF22"/>
      <c r="LNG22"/>
      <c r="LNH22"/>
      <c r="LNI22"/>
      <c r="LNJ22"/>
      <c r="LNK22"/>
      <c r="LNL22"/>
      <c r="LNM22"/>
      <c r="LNN22"/>
      <c r="LNO22"/>
      <c r="LNP22"/>
      <c r="LNQ22"/>
      <c r="LNR22"/>
      <c r="LNS22"/>
      <c r="LNT22"/>
      <c r="LNU22"/>
      <c r="LNV22"/>
      <c r="LNW22"/>
      <c r="LNX22"/>
      <c r="LNY22"/>
      <c r="LNZ22"/>
      <c r="LOA22"/>
      <c r="LOB22"/>
      <c r="LOC22"/>
      <c r="LOD22"/>
      <c r="LOE22"/>
      <c r="LOF22"/>
      <c r="LOG22"/>
      <c r="LOH22"/>
      <c r="LOI22"/>
      <c r="LOJ22"/>
      <c r="LOK22"/>
      <c r="LOL22"/>
      <c r="LOM22"/>
      <c r="LON22"/>
      <c r="LOO22"/>
      <c r="LOP22"/>
      <c r="LOQ22"/>
      <c r="LOR22"/>
      <c r="LOS22"/>
      <c r="LOT22"/>
      <c r="LOU22"/>
      <c r="LOV22"/>
      <c r="LOW22"/>
      <c r="LOX22"/>
      <c r="LOY22"/>
      <c r="LOZ22"/>
      <c r="LPA22"/>
      <c r="LPB22"/>
      <c r="LPC22"/>
      <c r="LPD22"/>
      <c r="LPE22"/>
      <c r="LPF22"/>
      <c r="LPG22"/>
      <c r="LPH22"/>
      <c r="LPI22"/>
      <c r="LPJ22"/>
      <c r="LPK22"/>
      <c r="LPL22"/>
      <c r="LPM22"/>
      <c r="LPN22"/>
      <c r="LPO22"/>
      <c r="LPP22"/>
      <c r="LPQ22"/>
      <c r="LPR22"/>
      <c r="LPS22"/>
      <c r="LPT22"/>
      <c r="LPU22"/>
      <c r="LPV22"/>
      <c r="LPW22"/>
      <c r="LPX22"/>
      <c r="LPY22"/>
      <c r="LPZ22"/>
      <c r="LQA22"/>
      <c r="LQB22"/>
      <c r="LQC22"/>
      <c r="LQD22"/>
      <c r="LQE22"/>
      <c r="LQF22"/>
      <c r="LQG22"/>
      <c r="LQH22"/>
      <c r="LQI22"/>
      <c r="LQJ22"/>
      <c r="LQK22"/>
      <c r="LQL22"/>
      <c r="LQM22"/>
      <c r="LQN22"/>
      <c r="LQO22"/>
      <c r="LQP22"/>
      <c r="LQQ22"/>
      <c r="LQR22"/>
      <c r="LQS22"/>
      <c r="LQT22"/>
      <c r="LQU22"/>
      <c r="LQV22"/>
      <c r="LQW22"/>
      <c r="LQX22"/>
      <c r="LQY22"/>
      <c r="LQZ22"/>
      <c r="LRA22"/>
      <c r="LRB22"/>
      <c r="LRC22"/>
      <c r="LRD22"/>
      <c r="LRE22"/>
      <c r="LRF22"/>
      <c r="LRG22"/>
      <c r="LRH22"/>
      <c r="LRI22"/>
      <c r="LRJ22"/>
      <c r="LRK22"/>
      <c r="LRL22"/>
      <c r="LRM22"/>
      <c r="LRN22"/>
      <c r="LRO22"/>
      <c r="LRP22"/>
      <c r="LRQ22"/>
      <c r="LRR22"/>
      <c r="LRS22"/>
      <c r="LRT22"/>
      <c r="LRU22"/>
      <c r="LRV22"/>
      <c r="LRW22"/>
      <c r="LRX22"/>
      <c r="LRY22"/>
      <c r="LRZ22"/>
      <c r="LSA22"/>
      <c r="LSB22"/>
      <c r="LSC22"/>
      <c r="LSD22"/>
      <c r="LSE22"/>
      <c r="LSF22"/>
      <c r="LSG22"/>
      <c r="LSH22"/>
      <c r="LSI22"/>
      <c r="LSJ22"/>
      <c r="LSK22"/>
      <c r="LSL22"/>
      <c r="LSM22"/>
      <c r="LSN22"/>
      <c r="LSO22"/>
      <c r="LSP22"/>
      <c r="LSQ22"/>
      <c r="LSR22"/>
      <c r="LSS22"/>
      <c r="LST22"/>
      <c r="LSU22"/>
      <c r="LSV22"/>
      <c r="LSW22"/>
      <c r="LSX22"/>
      <c r="LSY22"/>
      <c r="LSZ22"/>
      <c r="LTA22"/>
      <c r="LTB22"/>
      <c r="LTC22"/>
      <c r="LTD22"/>
      <c r="LTE22"/>
      <c r="LTF22"/>
      <c r="LTG22"/>
      <c r="LTH22"/>
      <c r="LTI22"/>
      <c r="LTJ22"/>
      <c r="LTK22"/>
      <c r="LTL22"/>
      <c r="LTM22"/>
      <c r="LTN22"/>
      <c r="LTO22"/>
      <c r="LTP22"/>
      <c r="LTQ22"/>
      <c r="LTR22"/>
      <c r="LTS22"/>
      <c r="LTT22"/>
      <c r="LTU22"/>
      <c r="LTV22"/>
      <c r="LTW22"/>
      <c r="LTX22"/>
      <c r="LTY22"/>
      <c r="LTZ22"/>
      <c r="LUA22"/>
      <c r="LUB22"/>
      <c r="LUC22"/>
      <c r="LUD22"/>
      <c r="LUE22"/>
      <c r="LUF22"/>
      <c r="LUG22"/>
      <c r="LUH22"/>
      <c r="LUI22"/>
      <c r="LUJ22"/>
      <c r="LUK22"/>
      <c r="LUL22"/>
      <c r="LUM22"/>
      <c r="LUN22"/>
      <c r="LUO22"/>
      <c r="LUP22"/>
      <c r="LUQ22"/>
      <c r="LUR22"/>
      <c r="LUS22"/>
      <c r="LUT22"/>
      <c r="LUU22"/>
      <c r="LUV22"/>
      <c r="LUW22"/>
      <c r="LUX22"/>
      <c r="LUY22"/>
      <c r="LUZ22"/>
      <c r="LVA22"/>
      <c r="LVB22"/>
      <c r="LVC22"/>
      <c r="LVD22"/>
      <c r="LVE22"/>
      <c r="LVF22"/>
      <c r="LVG22"/>
      <c r="LVH22"/>
      <c r="LVI22"/>
      <c r="LVJ22"/>
      <c r="LVK22"/>
      <c r="LVL22"/>
      <c r="LVM22"/>
      <c r="LVN22"/>
      <c r="LVO22"/>
      <c r="LVP22"/>
      <c r="LVQ22"/>
      <c r="LVR22"/>
      <c r="LVS22"/>
      <c r="LVT22"/>
      <c r="LVU22"/>
      <c r="LVV22"/>
      <c r="LVW22"/>
      <c r="LVX22"/>
      <c r="LVY22"/>
      <c r="LVZ22"/>
      <c r="LWA22"/>
      <c r="LWB22"/>
      <c r="LWC22"/>
      <c r="LWD22"/>
      <c r="LWE22"/>
      <c r="LWF22"/>
      <c r="LWG22"/>
      <c r="LWH22"/>
      <c r="LWI22"/>
      <c r="LWJ22"/>
      <c r="LWK22"/>
      <c r="LWL22"/>
      <c r="LWM22"/>
      <c r="LWN22"/>
      <c r="LWO22"/>
      <c r="LWP22"/>
      <c r="LWQ22"/>
      <c r="LWR22"/>
      <c r="LWS22"/>
      <c r="LWT22"/>
      <c r="LWU22"/>
      <c r="LWV22"/>
      <c r="LWW22"/>
      <c r="LWX22"/>
      <c r="LWY22"/>
      <c r="LWZ22"/>
      <c r="LXA22"/>
      <c r="LXB22"/>
      <c r="LXC22"/>
      <c r="LXD22"/>
      <c r="LXE22"/>
      <c r="LXF22"/>
      <c r="LXG22"/>
      <c r="LXH22"/>
      <c r="LXI22"/>
      <c r="LXJ22"/>
      <c r="LXK22"/>
      <c r="LXL22"/>
      <c r="LXM22"/>
      <c r="LXN22"/>
      <c r="LXO22"/>
      <c r="LXP22"/>
      <c r="LXQ22"/>
      <c r="LXR22"/>
      <c r="LXS22"/>
      <c r="LXT22"/>
      <c r="LXU22"/>
      <c r="LXV22"/>
      <c r="LXW22"/>
      <c r="LXX22"/>
      <c r="LXY22"/>
      <c r="LXZ22"/>
      <c r="LYA22"/>
      <c r="LYB22"/>
      <c r="LYC22"/>
      <c r="LYD22"/>
      <c r="LYE22"/>
      <c r="LYF22"/>
      <c r="LYG22"/>
      <c r="LYH22"/>
      <c r="LYI22"/>
      <c r="LYJ22"/>
      <c r="LYK22"/>
      <c r="LYL22"/>
      <c r="LYM22"/>
      <c r="LYN22"/>
      <c r="LYO22"/>
      <c r="LYP22"/>
      <c r="LYQ22"/>
      <c r="LYR22"/>
      <c r="LYS22"/>
      <c r="LYT22"/>
      <c r="LYU22"/>
      <c r="LYV22"/>
      <c r="LYW22"/>
      <c r="LYX22"/>
      <c r="LYY22"/>
      <c r="LYZ22"/>
      <c r="LZA22"/>
      <c r="LZB22"/>
      <c r="LZC22"/>
      <c r="LZD22"/>
      <c r="LZE22"/>
      <c r="LZF22"/>
      <c r="LZG22"/>
      <c r="LZH22"/>
      <c r="LZI22"/>
      <c r="LZJ22"/>
      <c r="LZK22"/>
      <c r="LZL22"/>
      <c r="LZM22"/>
      <c r="LZN22"/>
      <c r="LZO22"/>
      <c r="LZP22"/>
      <c r="LZQ22"/>
      <c r="LZR22"/>
      <c r="LZS22"/>
      <c r="LZT22"/>
      <c r="LZU22"/>
      <c r="LZV22"/>
      <c r="LZW22"/>
      <c r="LZX22"/>
      <c r="LZY22"/>
      <c r="LZZ22"/>
      <c r="MAA22"/>
      <c r="MAB22"/>
      <c r="MAC22"/>
      <c r="MAD22"/>
      <c r="MAE22"/>
      <c r="MAF22"/>
      <c r="MAG22"/>
      <c r="MAH22"/>
      <c r="MAI22"/>
      <c r="MAJ22"/>
      <c r="MAK22"/>
      <c r="MAL22"/>
      <c r="MAM22"/>
      <c r="MAN22"/>
      <c r="MAO22"/>
      <c r="MAP22"/>
      <c r="MAQ22"/>
      <c r="MAR22"/>
      <c r="MAS22"/>
      <c r="MAT22"/>
      <c r="MAU22"/>
      <c r="MAV22"/>
      <c r="MAW22"/>
      <c r="MAX22"/>
      <c r="MAY22"/>
      <c r="MAZ22"/>
      <c r="MBA22"/>
      <c r="MBB22"/>
      <c r="MBC22"/>
      <c r="MBD22"/>
      <c r="MBE22"/>
      <c r="MBF22"/>
      <c r="MBG22"/>
      <c r="MBH22"/>
      <c r="MBI22"/>
      <c r="MBJ22"/>
      <c r="MBK22"/>
      <c r="MBL22"/>
      <c r="MBM22"/>
      <c r="MBN22"/>
      <c r="MBO22"/>
      <c r="MBP22"/>
      <c r="MBQ22"/>
      <c r="MBR22"/>
      <c r="MBS22"/>
      <c r="MBT22"/>
      <c r="MBU22"/>
      <c r="MBV22"/>
      <c r="MBW22"/>
      <c r="MBX22"/>
      <c r="MBY22"/>
      <c r="MBZ22"/>
      <c r="MCA22"/>
      <c r="MCB22"/>
      <c r="MCC22"/>
      <c r="MCD22"/>
      <c r="MCE22"/>
      <c r="MCF22"/>
      <c r="MCG22"/>
      <c r="MCH22"/>
      <c r="MCI22"/>
      <c r="MCJ22"/>
      <c r="MCK22"/>
      <c r="MCL22"/>
      <c r="MCM22"/>
      <c r="MCN22"/>
      <c r="MCO22"/>
      <c r="MCP22"/>
      <c r="MCQ22"/>
      <c r="MCR22"/>
      <c r="MCS22"/>
      <c r="MCT22"/>
      <c r="MCU22"/>
      <c r="MCV22"/>
      <c r="MCW22"/>
      <c r="MCX22"/>
      <c r="MCY22"/>
      <c r="MCZ22"/>
      <c r="MDA22"/>
      <c r="MDB22"/>
      <c r="MDC22"/>
      <c r="MDD22"/>
      <c r="MDE22"/>
      <c r="MDF22"/>
      <c r="MDG22"/>
      <c r="MDH22"/>
      <c r="MDI22"/>
      <c r="MDJ22"/>
      <c r="MDK22"/>
      <c r="MDL22"/>
      <c r="MDM22"/>
      <c r="MDN22"/>
      <c r="MDO22"/>
      <c r="MDP22"/>
      <c r="MDQ22"/>
      <c r="MDR22"/>
      <c r="MDS22"/>
      <c r="MDT22"/>
      <c r="MDU22"/>
      <c r="MDV22"/>
      <c r="MDW22"/>
      <c r="MDX22"/>
      <c r="MDY22"/>
      <c r="MDZ22"/>
      <c r="MEA22"/>
      <c r="MEB22"/>
      <c r="MEC22"/>
      <c r="MED22"/>
      <c r="MEE22"/>
      <c r="MEF22"/>
      <c r="MEG22"/>
      <c r="MEH22"/>
      <c r="MEI22"/>
      <c r="MEJ22"/>
      <c r="MEK22"/>
      <c r="MEL22"/>
      <c r="MEM22"/>
      <c r="MEN22"/>
      <c r="MEO22"/>
      <c r="MEP22"/>
      <c r="MEQ22"/>
      <c r="MER22"/>
      <c r="MES22"/>
      <c r="MET22"/>
      <c r="MEU22"/>
      <c r="MEV22"/>
      <c r="MEW22"/>
      <c r="MEX22"/>
      <c r="MEY22"/>
      <c r="MEZ22"/>
      <c r="MFA22"/>
      <c r="MFB22"/>
      <c r="MFC22"/>
      <c r="MFD22"/>
      <c r="MFE22"/>
      <c r="MFF22"/>
      <c r="MFG22"/>
      <c r="MFH22"/>
      <c r="MFI22"/>
      <c r="MFJ22"/>
      <c r="MFK22"/>
      <c r="MFL22"/>
      <c r="MFM22"/>
      <c r="MFN22"/>
      <c r="MFO22"/>
      <c r="MFP22"/>
      <c r="MFQ22"/>
      <c r="MFR22"/>
      <c r="MFS22"/>
      <c r="MFT22"/>
      <c r="MFU22"/>
      <c r="MFV22"/>
      <c r="MFW22"/>
      <c r="MFX22"/>
      <c r="MFY22"/>
      <c r="MFZ22"/>
      <c r="MGA22"/>
      <c r="MGB22"/>
      <c r="MGC22"/>
      <c r="MGD22"/>
      <c r="MGE22"/>
      <c r="MGF22"/>
      <c r="MGG22"/>
      <c r="MGH22"/>
      <c r="MGI22"/>
      <c r="MGJ22"/>
      <c r="MGK22"/>
      <c r="MGL22"/>
      <c r="MGM22"/>
      <c r="MGN22"/>
      <c r="MGO22"/>
      <c r="MGP22"/>
      <c r="MGQ22"/>
      <c r="MGR22"/>
      <c r="MGS22"/>
      <c r="MGT22"/>
      <c r="MGU22"/>
      <c r="MGV22"/>
      <c r="MGW22"/>
      <c r="MGX22"/>
      <c r="MGY22"/>
      <c r="MGZ22"/>
      <c r="MHA22"/>
      <c r="MHB22"/>
      <c r="MHC22"/>
      <c r="MHD22"/>
      <c r="MHE22"/>
      <c r="MHF22"/>
      <c r="MHG22"/>
      <c r="MHH22"/>
      <c r="MHI22"/>
      <c r="MHJ22"/>
      <c r="MHK22"/>
      <c r="MHL22"/>
      <c r="MHM22"/>
      <c r="MHN22"/>
      <c r="MHO22"/>
      <c r="MHP22"/>
      <c r="MHQ22"/>
      <c r="MHR22"/>
      <c r="MHS22"/>
      <c r="MHT22"/>
      <c r="MHU22"/>
      <c r="MHV22"/>
      <c r="MHW22"/>
      <c r="MHX22"/>
      <c r="MHY22"/>
      <c r="MHZ22"/>
      <c r="MIA22"/>
      <c r="MIB22"/>
      <c r="MIC22"/>
      <c r="MID22"/>
      <c r="MIE22"/>
      <c r="MIF22"/>
      <c r="MIG22"/>
      <c r="MIH22"/>
      <c r="MII22"/>
      <c r="MIJ22"/>
      <c r="MIK22"/>
      <c r="MIL22"/>
      <c r="MIM22"/>
      <c r="MIN22"/>
      <c r="MIO22"/>
      <c r="MIP22"/>
      <c r="MIQ22"/>
      <c r="MIR22"/>
      <c r="MIS22"/>
      <c r="MIT22"/>
      <c r="MIU22"/>
      <c r="MIV22"/>
      <c r="MIW22"/>
      <c r="MIX22"/>
      <c r="MIY22"/>
      <c r="MIZ22"/>
      <c r="MJA22"/>
      <c r="MJB22"/>
      <c r="MJC22"/>
      <c r="MJD22"/>
      <c r="MJE22"/>
      <c r="MJF22"/>
      <c r="MJG22"/>
      <c r="MJH22"/>
      <c r="MJI22"/>
      <c r="MJJ22"/>
      <c r="MJK22"/>
      <c r="MJL22"/>
      <c r="MJM22"/>
      <c r="MJN22"/>
      <c r="MJO22"/>
      <c r="MJP22"/>
      <c r="MJQ22"/>
      <c r="MJR22"/>
      <c r="MJS22"/>
      <c r="MJT22"/>
      <c r="MJU22"/>
      <c r="MJV22"/>
      <c r="MJW22"/>
      <c r="MJX22"/>
      <c r="MJY22"/>
      <c r="MJZ22"/>
      <c r="MKA22"/>
      <c r="MKB22"/>
      <c r="MKC22"/>
      <c r="MKD22"/>
      <c r="MKE22"/>
      <c r="MKF22"/>
      <c r="MKG22"/>
      <c r="MKH22"/>
      <c r="MKI22"/>
      <c r="MKJ22"/>
      <c r="MKK22"/>
      <c r="MKL22"/>
      <c r="MKM22"/>
      <c r="MKN22"/>
      <c r="MKO22"/>
      <c r="MKP22"/>
      <c r="MKQ22"/>
      <c r="MKR22"/>
      <c r="MKS22"/>
      <c r="MKT22"/>
      <c r="MKU22"/>
      <c r="MKV22"/>
      <c r="MKW22"/>
      <c r="MKX22"/>
      <c r="MKY22"/>
      <c r="MKZ22"/>
      <c r="MLA22"/>
      <c r="MLB22"/>
      <c r="MLC22"/>
      <c r="MLD22"/>
      <c r="MLE22"/>
      <c r="MLF22"/>
      <c r="MLG22"/>
      <c r="MLH22"/>
      <c r="MLI22"/>
      <c r="MLJ22"/>
      <c r="MLK22"/>
      <c r="MLL22"/>
      <c r="MLM22"/>
      <c r="MLN22"/>
      <c r="MLO22"/>
      <c r="MLP22"/>
      <c r="MLQ22"/>
      <c r="MLR22"/>
      <c r="MLS22"/>
      <c r="MLT22"/>
      <c r="MLU22"/>
      <c r="MLV22"/>
      <c r="MLW22"/>
      <c r="MLX22"/>
      <c r="MLY22"/>
      <c r="MLZ22"/>
      <c r="MMA22"/>
      <c r="MMB22"/>
      <c r="MMC22"/>
      <c r="MMD22"/>
      <c r="MME22"/>
      <c r="MMF22"/>
      <c r="MMG22"/>
      <c r="MMH22"/>
      <c r="MMI22"/>
      <c r="MMJ22"/>
      <c r="MMK22"/>
      <c r="MML22"/>
      <c r="MMM22"/>
      <c r="MMN22"/>
      <c r="MMO22"/>
      <c r="MMP22"/>
      <c r="MMQ22"/>
      <c r="MMR22"/>
      <c r="MMS22"/>
      <c r="MMT22"/>
      <c r="MMU22"/>
      <c r="MMV22"/>
      <c r="MMW22"/>
      <c r="MMX22"/>
      <c r="MMY22"/>
      <c r="MMZ22"/>
      <c r="MNA22"/>
      <c r="MNB22"/>
      <c r="MNC22"/>
      <c r="MND22"/>
      <c r="MNE22"/>
      <c r="MNF22"/>
      <c r="MNG22"/>
      <c r="MNH22"/>
      <c r="MNI22"/>
      <c r="MNJ22"/>
      <c r="MNK22"/>
      <c r="MNL22"/>
      <c r="MNM22"/>
      <c r="MNN22"/>
      <c r="MNO22"/>
      <c r="MNP22"/>
      <c r="MNQ22"/>
      <c r="MNR22"/>
      <c r="MNS22"/>
      <c r="MNT22"/>
      <c r="MNU22"/>
      <c r="MNV22"/>
      <c r="MNW22"/>
      <c r="MNX22"/>
      <c r="MNY22"/>
      <c r="MNZ22"/>
      <c r="MOA22"/>
      <c r="MOB22"/>
      <c r="MOC22"/>
      <c r="MOD22"/>
      <c r="MOE22"/>
      <c r="MOF22"/>
      <c r="MOG22"/>
      <c r="MOH22"/>
      <c r="MOI22"/>
      <c r="MOJ22"/>
      <c r="MOK22"/>
      <c r="MOL22"/>
      <c r="MOM22"/>
      <c r="MON22"/>
      <c r="MOO22"/>
      <c r="MOP22"/>
      <c r="MOQ22"/>
      <c r="MOR22"/>
      <c r="MOS22"/>
      <c r="MOT22"/>
      <c r="MOU22"/>
      <c r="MOV22"/>
      <c r="MOW22"/>
      <c r="MOX22"/>
      <c r="MOY22"/>
      <c r="MOZ22"/>
      <c r="MPA22"/>
      <c r="MPB22"/>
      <c r="MPC22"/>
      <c r="MPD22"/>
      <c r="MPE22"/>
      <c r="MPF22"/>
      <c r="MPG22"/>
      <c r="MPH22"/>
      <c r="MPI22"/>
      <c r="MPJ22"/>
      <c r="MPK22"/>
      <c r="MPL22"/>
      <c r="MPM22"/>
      <c r="MPN22"/>
      <c r="MPO22"/>
      <c r="MPP22"/>
      <c r="MPQ22"/>
      <c r="MPR22"/>
      <c r="MPS22"/>
      <c r="MPT22"/>
      <c r="MPU22"/>
      <c r="MPV22"/>
      <c r="MPW22"/>
      <c r="MPX22"/>
      <c r="MPY22"/>
      <c r="MPZ22"/>
      <c r="MQA22"/>
      <c r="MQB22"/>
      <c r="MQC22"/>
      <c r="MQD22"/>
      <c r="MQE22"/>
      <c r="MQF22"/>
      <c r="MQG22"/>
      <c r="MQH22"/>
      <c r="MQI22"/>
      <c r="MQJ22"/>
      <c r="MQK22"/>
      <c r="MQL22"/>
      <c r="MQM22"/>
      <c r="MQN22"/>
      <c r="MQO22"/>
      <c r="MQP22"/>
      <c r="MQQ22"/>
      <c r="MQR22"/>
      <c r="MQS22"/>
      <c r="MQT22"/>
      <c r="MQU22"/>
      <c r="MQV22"/>
      <c r="MQW22"/>
      <c r="MQX22"/>
      <c r="MQY22"/>
      <c r="MQZ22"/>
      <c r="MRA22"/>
      <c r="MRB22"/>
      <c r="MRC22"/>
      <c r="MRD22"/>
      <c r="MRE22"/>
      <c r="MRF22"/>
      <c r="MRG22"/>
      <c r="MRH22"/>
      <c r="MRI22"/>
      <c r="MRJ22"/>
      <c r="MRK22"/>
      <c r="MRL22"/>
      <c r="MRM22"/>
      <c r="MRN22"/>
      <c r="MRO22"/>
      <c r="MRP22"/>
      <c r="MRQ22"/>
      <c r="MRR22"/>
      <c r="MRS22"/>
      <c r="MRT22"/>
      <c r="MRU22"/>
      <c r="MRV22"/>
      <c r="MRW22"/>
      <c r="MRX22"/>
      <c r="MRY22"/>
      <c r="MRZ22"/>
      <c r="MSA22"/>
      <c r="MSB22"/>
      <c r="MSC22"/>
      <c r="MSD22"/>
      <c r="MSE22"/>
      <c r="MSF22"/>
      <c r="MSG22"/>
      <c r="MSH22"/>
      <c r="MSI22"/>
      <c r="MSJ22"/>
      <c r="MSK22"/>
      <c r="MSL22"/>
      <c r="MSM22"/>
      <c r="MSN22"/>
      <c r="MSO22"/>
      <c r="MSP22"/>
      <c r="MSQ22"/>
      <c r="MSR22"/>
      <c r="MSS22"/>
      <c r="MST22"/>
      <c r="MSU22"/>
      <c r="MSV22"/>
      <c r="MSW22"/>
      <c r="MSX22"/>
      <c r="MSY22"/>
      <c r="MSZ22"/>
      <c r="MTA22"/>
      <c r="MTB22"/>
      <c r="MTC22"/>
      <c r="MTD22"/>
      <c r="MTE22"/>
      <c r="MTF22"/>
      <c r="MTG22"/>
      <c r="MTH22"/>
      <c r="MTI22"/>
      <c r="MTJ22"/>
      <c r="MTK22"/>
      <c r="MTL22"/>
      <c r="MTM22"/>
      <c r="MTN22"/>
      <c r="MTO22"/>
      <c r="MTP22"/>
      <c r="MTQ22"/>
      <c r="MTR22"/>
      <c r="MTS22"/>
      <c r="MTT22"/>
      <c r="MTU22"/>
      <c r="MTV22"/>
      <c r="MTW22"/>
      <c r="MTX22"/>
      <c r="MTY22"/>
      <c r="MTZ22"/>
      <c r="MUA22"/>
      <c r="MUB22"/>
      <c r="MUC22"/>
      <c r="MUD22"/>
      <c r="MUE22"/>
      <c r="MUF22"/>
      <c r="MUG22"/>
      <c r="MUH22"/>
      <c r="MUI22"/>
      <c r="MUJ22"/>
      <c r="MUK22"/>
      <c r="MUL22"/>
      <c r="MUM22"/>
      <c r="MUN22"/>
      <c r="MUO22"/>
      <c r="MUP22"/>
      <c r="MUQ22"/>
      <c r="MUR22"/>
      <c r="MUS22"/>
      <c r="MUT22"/>
      <c r="MUU22"/>
      <c r="MUV22"/>
      <c r="MUW22"/>
      <c r="MUX22"/>
      <c r="MUY22"/>
      <c r="MUZ22"/>
      <c r="MVA22"/>
      <c r="MVB22"/>
      <c r="MVC22"/>
      <c r="MVD22"/>
      <c r="MVE22"/>
      <c r="MVF22"/>
      <c r="MVG22"/>
      <c r="MVH22"/>
      <c r="MVI22"/>
      <c r="MVJ22"/>
      <c r="MVK22"/>
      <c r="MVL22"/>
      <c r="MVM22"/>
      <c r="MVN22"/>
      <c r="MVO22"/>
      <c r="MVP22"/>
      <c r="MVQ22"/>
      <c r="MVR22"/>
      <c r="MVS22"/>
      <c r="MVT22"/>
      <c r="MVU22"/>
      <c r="MVV22"/>
      <c r="MVW22"/>
      <c r="MVX22"/>
      <c r="MVY22"/>
      <c r="MVZ22"/>
      <c r="MWA22"/>
      <c r="MWB22"/>
      <c r="MWC22"/>
      <c r="MWD22"/>
      <c r="MWE22"/>
      <c r="MWF22"/>
      <c r="MWG22"/>
      <c r="MWH22"/>
      <c r="MWI22"/>
      <c r="MWJ22"/>
      <c r="MWK22"/>
      <c r="MWL22"/>
      <c r="MWM22"/>
      <c r="MWN22"/>
      <c r="MWO22"/>
      <c r="MWP22"/>
      <c r="MWQ22"/>
      <c r="MWR22"/>
      <c r="MWS22"/>
      <c r="MWT22"/>
      <c r="MWU22"/>
      <c r="MWV22"/>
      <c r="MWW22"/>
      <c r="MWX22"/>
      <c r="MWY22"/>
      <c r="MWZ22"/>
      <c r="MXA22"/>
      <c r="MXB22"/>
      <c r="MXC22"/>
      <c r="MXD22"/>
      <c r="MXE22"/>
      <c r="MXF22"/>
      <c r="MXG22"/>
      <c r="MXH22"/>
      <c r="MXI22"/>
      <c r="MXJ22"/>
      <c r="MXK22"/>
      <c r="MXL22"/>
      <c r="MXM22"/>
      <c r="MXN22"/>
      <c r="MXO22"/>
      <c r="MXP22"/>
      <c r="MXQ22"/>
      <c r="MXR22"/>
      <c r="MXS22"/>
      <c r="MXT22"/>
      <c r="MXU22"/>
      <c r="MXV22"/>
      <c r="MXW22"/>
      <c r="MXX22"/>
      <c r="MXY22"/>
      <c r="MXZ22"/>
      <c r="MYA22"/>
      <c r="MYB22"/>
      <c r="MYC22"/>
      <c r="MYD22"/>
      <c r="MYE22"/>
      <c r="MYF22"/>
      <c r="MYG22"/>
      <c r="MYH22"/>
      <c r="MYI22"/>
      <c r="MYJ22"/>
      <c r="MYK22"/>
      <c r="MYL22"/>
      <c r="MYM22"/>
      <c r="MYN22"/>
      <c r="MYO22"/>
      <c r="MYP22"/>
      <c r="MYQ22"/>
      <c r="MYR22"/>
      <c r="MYS22"/>
      <c r="MYT22"/>
      <c r="MYU22"/>
      <c r="MYV22"/>
      <c r="MYW22"/>
      <c r="MYX22"/>
      <c r="MYY22"/>
      <c r="MYZ22"/>
      <c r="MZA22"/>
      <c r="MZB22"/>
      <c r="MZC22"/>
      <c r="MZD22"/>
      <c r="MZE22"/>
      <c r="MZF22"/>
      <c r="MZG22"/>
      <c r="MZH22"/>
      <c r="MZI22"/>
      <c r="MZJ22"/>
      <c r="MZK22"/>
      <c r="MZL22"/>
      <c r="MZM22"/>
      <c r="MZN22"/>
      <c r="MZO22"/>
      <c r="MZP22"/>
      <c r="MZQ22"/>
      <c r="MZR22"/>
      <c r="MZS22"/>
      <c r="MZT22"/>
      <c r="MZU22"/>
      <c r="MZV22"/>
      <c r="MZW22"/>
      <c r="MZX22"/>
      <c r="MZY22"/>
      <c r="MZZ22"/>
      <c r="NAA22"/>
      <c r="NAB22"/>
      <c r="NAC22"/>
      <c r="NAD22"/>
      <c r="NAE22"/>
      <c r="NAF22"/>
      <c r="NAG22"/>
      <c r="NAH22"/>
      <c r="NAI22"/>
      <c r="NAJ22"/>
      <c r="NAK22"/>
      <c r="NAL22"/>
      <c r="NAM22"/>
      <c r="NAN22"/>
      <c r="NAO22"/>
      <c r="NAP22"/>
      <c r="NAQ22"/>
      <c r="NAR22"/>
      <c r="NAS22"/>
      <c r="NAT22"/>
      <c r="NAU22"/>
      <c r="NAV22"/>
      <c r="NAW22"/>
      <c r="NAX22"/>
      <c r="NAY22"/>
      <c r="NAZ22"/>
      <c r="NBA22"/>
      <c r="NBB22"/>
      <c r="NBC22"/>
      <c r="NBD22"/>
      <c r="NBE22"/>
      <c r="NBF22"/>
      <c r="NBG22"/>
      <c r="NBH22"/>
      <c r="NBI22"/>
      <c r="NBJ22"/>
      <c r="NBK22"/>
      <c r="NBL22"/>
      <c r="NBM22"/>
      <c r="NBN22"/>
      <c r="NBO22"/>
      <c r="NBP22"/>
      <c r="NBQ22"/>
      <c r="NBR22"/>
      <c r="NBS22"/>
      <c r="NBT22"/>
      <c r="NBU22"/>
      <c r="NBV22"/>
      <c r="NBW22"/>
      <c r="NBX22"/>
      <c r="NBY22"/>
      <c r="NBZ22"/>
      <c r="NCA22"/>
      <c r="NCB22"/>
      <c r="NCC22"/>
      <c r="NCD22"/>
      <c r="NCE22"/>
      <c r="NCF22"/>
      <c r="NCG22"/>
      <c r="NCH22"/>
      <c r="NCI22"/>
      <c r="NCJ22"/>
      <c r="NCK22"/>
      <c r="NCL22"/>
      <c r="NCM22"/>
      <c r="NCN22"/>
      <c r="NCO22"/>
      <c r="NCP22"/>
      <c r="NCQ22"/>
      <c r="NCR22"/>
      <c r="NCS22"/>
      <c r="NCT22"/>
      <c r="NCU22"/>
      <c r="NCV22"/>
      <c r="NCW22"/>
      <c r="NCX22"/>
      <c r="NCY22"/>
      <c r="NCZ22"/>
      <c r="NDA22"/>
      <c r="NDB22"/>
      <c r="NDC22"/>
      <c r="NDD22"/>
      <c r="NDE22"/>
      <c r="NDF22"/>
      <c r="NDG22"/>
      <c r="NDH22"/>
      <c r="NDI22"/>
      <c r="NDJ22"/>
      <c r="NDK22"/>
      <c r="NDL22"/>
      <c r="NDM22"/>
      <c r="NDN22"/>
      <c r="NDO22"/>
      <c r="NDP22"/>
      <c r="NDQ22"/>
      <c r="NDR22"/>
      <c r="NDS22"/>
      <c r="NDT22"/>
      <c r="NDU22"/>
      <c r="NDV22"/>
      <c r="NDW22"/>
      <c r="NDX22"/>
      <c r="NDY22"/>
      <c r="NDZ22"/>
      <c r="NEA22"/>
      <c r="NEB22"/>
      <c r="NEC22"/>
      <c r="NED22"/>
      <c r="NEE22"/>
      <c r="NEF22"/>
      <c r="NEG22"/>
      <c r="NEH22"/>
      <c r="NEI22"/>
      <c r="NEJ22"/>
      <c r="NEK22"/>
      <c r="NEL22"/>
      <c r="NEM22"/>
      <c r="NEN22"/>
      <c r="NEO22"/>
      <c r="NEP22"/>
      <c r="NEQ22"/>
      <c r="NER22"/>
      <c r="NES22"/>
      <c r="NET22"/>
      <c r="NEU22"/>
      <c r="NEV22"/>
      <c r="NEW22"/>
      <c r="NEX22"/>
      <c r="NEY22"/>
      <c r="NEZ22"/>
      <c r="NFA22"/>
      <c r="NFB22"/>
      <c r="NFC22"/>
      <c r="NFD22"/>
      <c r="NFE22"/>
      <c r="NFF22"/>
      <c r="NFG22"/>
      <c r="NFH22"/>
      <c r="NFI22"/>
      <c r="NFJ22"/>
      <c r="NFK22"/>
      <c r="NFL22"/>
      <c r="NFM22"/>
      <c r="NFN22"/>
      <c r="NFO22"/>
      <c r="NFP22"/>
      <c r="NFQ22"/>
      <c r="NFR22"/>
      <c r="NFS22"/>
      <c r="NFT22"/>
      <c r="NFU22"/>
      <c r="NFV22"/>
      <c r="NFW22"/>
      <c r="NFX22"/>
      <c r="NFY22"/>
      <c r="NFZ22"/>
      <c r="NGA22"/>
      <c r="NGB22"/>
      <c r="NGC22"/>
      <c r="NGD22"/>
      <c r="NGE22"/>
      <c r="NGF22"/>
      <c r="NGG22"/>
      <c r="NGH22"/>
      <c r="NGI22"/>
      <c r="NGJ22"/>
      <c r="NGK22"/>
      <c r="NGL22"/>
      <c r="NGM22"/>
      <c r="NGN22"/>
      <c r="NGO22"/>
      <c r="NGP22"/>
      <c r="NGQ22"/>
      <c r="NGR22"/>
      <c r="NGS22"/>
      <c r="NGT22"/>
      <c r="NGU22"/>
      <c r="NGV22"/>
      <c r="NGW22"/>
      <c r="NGX22"/>
      <c r="NGY22"/>
      <c r="NGZ22"/>
      <c r="NHA22"/>
      <c r="NHB22"/>
      <c r="NHC22"/>
      <c r="NHD22"/>
      <c r="NHE22"/>
      <c r="NHF22"/>
      <c r="NHG22"/>
      <c r="NHH22"/>
      <c r="NHI22"/>
      <c r="NHJ22"/>
      <c r="NHK22"/>
      <c r="NHL22"/>
      <c r="NHM22"/>
      <c r="NHN22"/>
      <c r="NHO22"/>
      <c r="NHP22"/>
      <c r="NHQ22"/>
      <c r="NHR22"/>
      <c r="NHS22"/>
      <c r="NHT22"/>
      <c r="NHU22"/>
      <c r="NHV22"/>
      <c r="NHW22"/>
      <c r="NHX22"/>
      <c r="NHY22"/>
      <c r="NHZ22"/>
      <c r="NIA22"/>
      <c r="NIB22"/>
      <c r="NIC22"/>
      <c r="NID22"/>
      <c r="NIE22"/>
      <c r="NIF22"/>
      <c r="NIG22"/>
      <c r="NIH22"/>
      <c r="NII22"/>
      <c r="NIJ22"/>
      <c r="NIK22"/>
      <c r="NIL22"/>
      <c r="NIM22"/>
      <c r="NIN22"/>
      <c r="NIO22"/>
      <c r="NIP22"/>
      <c r="NIQ22"/>
      <c r="NIR22"/>
      <c r="NIS22"/>
      <c r="NIT22"/>
      <c r="NIU22"/>
      <c r="NIV22"/>
      <c r="NIW22"/>
      <c r="NIX22"/>
      <c r="NIY22"/>
      <c r="NIZ22"/>
      <c r="NJA22"/>
      <c r="NJB22"/>
      <c r="NJC22"/>
      <c r="NJD22"/>
      <c r="NJE22"/>
      <c r="NJF22"/>
      <c r="NJG22"/>
      <c r="NJH22"/>
      <c r="NJI22"/>
      <c r="NJJ22"/>
      <c r="NJK22"/>
      <c r="NJL22"/>
      <c r="NJM22"/>
      <c r="NJN22"/>
      <c r="NJO22"/>
      <c r="NJP22"/>
      <c r="NJQ22"/>
      <c r="NJR22"/>
      <c r="NJS22"/>
      <c r="NJT22"/>
      <c r="NJU22"/>
      <c r="NJV22"/>
      <c r="NJW22"/>
      <c r="NJX22"/>
      <c r="NJY22"/>
      <c r="NJZ22"/>
      <c r="NKA22"/>
      <c r="NKB22"/>
      <c r="NKC22"/>
      <c r="NKD22"/>
      <c r="NKE22"/>
      <c r="NKF22"/>
      <c r="NKG22"/>
      <c r="NKH22"/>
      <c r="NKI22"/>
      <c r="NKJ22"/>
      <c r="NKK22"/>
      <c r="NKL22"/>
      <c r="NKM22"/>
      <c r="NKN22"/>
      <c r="NKO22"/>
      <c r="NKP22"/>
      <c r="NKQ22"/>
      <c r="NKR22"/>
      <c r="NKS22"/>
      <c r="NKT22"/>
      <c r="NKU22"/>
      <c r="NKV22"/>
      <c r="NKW22"/>
      <c r="NKX22"/>
      <c r="NKY22"/>
      <c r="NKZ22"/>
      <c r="NLA22"/>
      <c r="NLB22"/>
      <c r="NLC22"/>
      <c r="NLD22"/>
      <c r="NLE22"/>
      <c r="NLF22"/>
      <c r="NLG22"/>
      <c r="NLH22"/>
      <c r="NLI22"/>
      <c r="NLJ22"/>
      <c r="NLK22"/>
      <c r="NLL22"/>
      <c r="NLM22"/>
      <c r="NLN22"/>
      <c r="NLO22"/>
      <c r="NLP22"/>
      <c r="NLQ22"/>
      <c r="NLR22"/>
      <c r="NLS22"/>
      <c r="NLT22"/>
      <c r="NLU22"/>
      <c r="NLV22"/>
      <c r="NLW22"/>
      <c r="NLX22"/>
      <c r="NLY22"/>
      <c r="NLZ22"/>
      <c r="NMA22"/>
      <c r="NMB22"/>
      <c r="NMC22"/>
      <c r="NMD22"/>
      <c r="NME22"/>
      <c r="NMF22"/>
      <c r="NMG22"/>
      <c r="NMH22"/>
      <c r="NMI22"/>
      <c r="NMJ22"/>
      <c r="NMK22"/>
      <c r="NML22"/>
      <c r="NMM22"/>
      <c r="NMN22"/>
      <c r="NMO22"/>
      <c r="NMP22"/>
      <c r="NMQ22"/>
      <c r="NMR22"/>
      <c r="NMS22"/>
      <c r="NMT22"/>
      <c r="NMU22"/>
      <c r="NMV22"/>
      <c r="NMW22"/>
      <c r="NMX22"/>
      <c r="NMY22"/>
      <c r="NMZ22"/>
      <c r="NNA22"/>
      <c r="NNB22"/>
      <c r="NNC22"/>
      <c r="NND22"/>
      <c r="NNE22"/>
      <c r="NNF22"/>
      <c r="NNG22"/>
      <c r="NNH22"/>
      <c r="NNI22"/>
      <c r="NNJ22"/>
      <c r="NNK22"/>
      <c r="NNL22"/>
      <c r="NNM22"/>
      <c r="NNN22"/>
      <c r="NNO22"/>
      <c r="NNP22"/>
      <c r="NNQ22"/>
      <c r="NNR22"/>
      <c r="NNS22"/>
      <c r="NNT22"/>
      <c r="NNU22"/>
      <c r="NNV22"/>
      <c r="NNW22"/>
      <c r="NNX22"/>
      <c r="NNY22"/>
      <c r="NNZ22"/>
      <c r="NOA22"/>
      <c r="NOB22"/>
      <c r="NOC22"/>
      <c r="NOD22"/>
      <c r="NOE22"/>
      <c r="NOF22"/>
      <c r="NOG22"/>
      <c r="NOH22"/>
      <c r="NOI22"/>
      <c r="NOJ22"/>
      <c r="NOK22"/>
      <c r="NOL22"/>
      <c r="NOM22"/>
      <c r="NON22"/>
      <c r="NOO22"/>
      <c r="NOP22"/>
      <c r="NOQ22"/>
      <c r="NOR22"/>
      <c r="NOS22"/>
      <c r="NOT22"/>
      <c r="NOU22"/>
      <c r="NOV22"/>
      <c r="NOW22"/>
      <c r="NOX22"/>
      <c r="NOY22"/>
      <c r="NOZ22"/>
      <c r="NPA22"/>
      <c r="NPB22"/>
      <c r="NPC22"/>
      <c r="NPD22"/>
      <c r="NPE22"/>
      <c r="NPF22"/>
      <c r="NPG22"/>
      <c r="NPH22"/>
      <c r="NPI22"/>
      <c r="NPJ22"/>
      <c r="NPK22"/>
      <c r="NPL22"/>
      <c r="NPM22"/>
      <c r="NPN22"/>
      <c r="NPO22"/>
      <c r="NPP22"/>
      <c r="NPQ22"/>
      <c r="NPR22"/>
      <c r="NPS22"/>
      <c r="NPT22"/>
      <c r="NPU22"/>
      <c r="NPV22"/>
      <c r="NPW22"/>
      <c r="NPX22"/>
      <c r="NPY22"/>
      <c r="NPZ22"/>
      <c r="NQA22"/>
      <c r="NQB22"/>
      <c r="NQC22"/>
      <c r="NQD22"/>
      <c r="NQE22"/>
      <c r="NQF22"/>
      <c r="NQG22"/>
      <c r="NQH22"/>
      <c r="NQI22"/>
      <c r="NQJ22"/>
      <c r="NQK22"/>
      <c r="NQL22"/>
      <c r="NQM22"/>
      <c r="NQN22"/>
      <c r="NQO22"/>
      <c r="NQP22"/>
      <c r="NQQ22"/>
      <c r="NQR22"/>
      <c r="NQS22"/>
      <c r="NQT22"/>
      <c r="NQU22"/>
      <c r="NQV22"/>
      <c r="NQW22"/>
      <c r="NQX22"/>
      <c r="NQY22"/>
      <c r="NQZ22"/>
      <c r="NRA22"/>
      <c r="NRB22"/>
      <c r="NRC22"/>
      <c r="NRD22"/>
      <c r="NRE22"/>
      <c r="NRF22"/>
      <c r="NRG22"/>
      <c r="NRH22"/>
      <c r="NRI22"/>
      <c r="NRJ22"/>
      <c r="NRK22"/>
      <c r="NRL22"/>
      <c r="NRM22"/>
      <c r="NRN22"/>
      <c r="NRO22"/>
      <c r="NRP22"/>
      <c r="NRQ22"/>
      <c r="NRR22"/>
      <c r="NRS22"/>
      <c r="NRT22"/>
      <c r="NRU22"/>
      <c r="NRV22"/>
      <c r="NRW22"/>
      <c r="NRX22"/>
      <c r="NRY22"/>
      <c r="NRZ22"/>
      <c r="NSA22"/>
      <c r="NSB22"/>
      <c r="NSC22"/>
      <c r="NSD22"/>
      <c r="NSE22"/>
      <c r="NSF22"/>
      <c r="NSG22"/>
      <c r="NSH22"/>
      <c r="NSI22"/>
      <c r="NSJ22"/>
      <c r="NSK22"/>
      <c r="NSL22"/>
      <c r="NSM22"/>
      <c r="NSN22"/>
      <c r="NSO22"/>
      <c r="NSP22"/>
      <c r="NSQ22"/>
      <c r="NSR22"/>
      <c r="NSS22"/>
      <c r="NST22"/>
      <c r="NSU22"/>
      <c r="NSV22"/>
      <c r="NSW22"/>
      <c r="NSX22"/>
      <c r="NSY22"/>
      <c r="NSZ22"/>
      <c r="NTA22"/>
      <c r="NTB22"/>
      <c r="NTC22"/>
      <c r="NTD22"/>
      <c r="NTE22"/>
      <c r="NTF22"/>
      <c r="NTG22"/>
      <c r="NTH22"/>
      <c r="NTI22"/>
      <c r="NTJ22"/>
      <c r="NTK22"/>
      <c r="NTL22"/>
      <c r="NTM22"/>
      <c r="NTN22"/>
      <c r="NTO22"/>
      <c r="NTP22"/>
      <c r="NTQ22"/>
      <c r="NTR22"/>
      <c r="NTS22"/>
      <c r="NTT22"/>
      <c r="NTU22"/>
      <c r="NTV22"/>
      <c r="NTW22"/>
      <c r="NTX22"/>
      <c r="NTY22"/>
      <c r="NTZ22"/>
      <c r="NUA22"/>
      <c r="NUB22"/>
      <c r="NUC22"/>
      <c r="NUD22"/>
      <c r="NUE22"/>
      <c r="NUF22"/>
      <c r="NUG22"/>
      <c r="NUH22"/>
      <c r="NUI22"/>
      <c r="NUJ22"/>
      <c r="NUK22"/>
      <c r="NUL22"/>
      <c r="NUM22"/>
      <c r="NUN22"/>
      <c r="NUO22"/>
      <c r="NUP22"/>
      <c r="NUQ22"/>
      <c r="NUR22"/>
      <c r="NUS22"/>
      <c r="NUT22"/>
      <c r="NUU22"/>
      <c r="NUV22"/>
      <c r="NUW22"/>
      <c r="NUX22"/>
      <c r="NUY22"/>
      <c r="NUZ22"/>
      <c r="NVA22"/>
      <c r="NVB22"/>
      <c r="NVC22"/>
      <c r="NVD22"/>
      <c r="NVE22"/>
      <c r="NVF22"/>
      <c r="NVG22"/>
      <c r="NVH22"/>
      <c r="NVI22"/>
      <c r="NVJ22"/>
      <c r="NVK22"/>
      <c r="NVL22"/>
      <c r="NVM22"/>
      <c r="NVN22"/>
      <c r="NVO22"/>
      <c r="NVP22"/>
      <c r="NVQ22"/>
      <c r="NVR22"/>
      <c r="NVS22"/>
      <c r="NVT22"/>
      <c r="NVU22"/>
      <c r="NVV22"/>
      <c r="NVW22"/>
      <c r="NVX22"/>
      <c r="NVY22"/>
      <c r="NVZ22"/>
      <c r="NWA22"/>
      <c r="NWB22"/>
      <c r="NWC22"/>
      <c r="NWD22"/>
      <c r="NWE22"/>
      <c r="NWF22"/>
      <c r="NWG22"/>
      <c r="NWH22"/>
      <c r="NWI22"/>
      <c r="NWJ22"/>
      <c r="NWK22"/>
      <c r="NWL22"/>
      <c r="NWM22"/>
      <c r="NWN22"/>
      <c r="NWO22"/>
      <c r="NWP22"/>
      <c r="NWQ22"/>
      <c r="NWR22"/>
      <c r="NWS22"/>
      <c r="NWT22"/>
      <c r="NWU22"/>
      <c r="NWV22"/>
      <c r="NWW22"/>
      <c r="NWX22"/>
      <c r="NWY22"/>
      <c r="NWZ22"/>
      <c r="NXA22"/>
      <c r="NXB22"/>
      <c r="NXC22"/>
      <c r="NXD22"/>
      <c r="NXE22"/>
      <c r="NXF22"/>
      <c r="NXG22"/>
      <c r="NXH22"/>
      <c r="NXI22"/>
      <c r="NXJ22"/>
      <c r="NXK22"/>
      <c r="NXL22"/>
      <c r="NXM22"/>
      <c r="NXN22"/>
      <c r="NXO22"/>
      <c r="NXP22"/>
      <c r="NXQ22"/>
      <c r="NXR22"/>
      <c r="NXS22"/>
      <c r="NXT22"/>
      <c r="NXU22"/>
      <c r="NXV22"/>
      <c r="NXW22"/>
      <c r="NXX22"/>
      <c r="NXY22"/>
      <c r="NXZ22"/>
      <c r="NYA22"/>
      <c r="NYB22"/>
      <c r="NYC22"/>
      <c r="NYD22"/>
      <c r="NYE22"/>
      <c r="NYF22"/>
      <c r="NYG22"/>
      <c r="NYH22"/>
      <c r="NYI22"/>
      <c r="NYJ22"/>
      <c r="NYK22"/>
      <c r="NYL22"/>
      <c r="NYM22"/>
      <c r="NYN22"/>
      <c r="NYO22"/>
      <c r="NYP22"/>
      <c r="NYQ22"/>
      <c r="NYR22"/>
      <c r="NYS22"/>
      <c r="NYT22"/>
      <c r="NYU22"/>
      <c r="NYV22"/>
      <c r="NYW22"/>
      <c r="NYX22"/>
      <c r="NYY22"/>
      <c r="NYZ22"/>
      <c r="NZA22"/>
      <c r="NZB22"/>
      <c r="NZC22"/>
      <c r="NZD22"/>
      <c r="NZE22"/>
      <c r="NZF22"/>
      <c r="NZG22"/>
      <c r="NZH22"/>
      <c r="NZI22"/>
      <c r="NZJ22"/>
      <c r="NZK22"/>
      <c r="NZL22"/>
      <c r="NZM22"/>
      <c r="NZN22"/>
      <c r="NZO22"/>
      <c r="NZP22"/>
      <c r="NZQ22"/>
      <c r="NZR22"/>
      <c r="NZS22"/>
      <c r="NZT22"/>
      <c r="NZU22"/>
      <c r="NZV22"/>
      <c r="NZW22"/>
      <c r="NZX22"/>
      <c r="NZY22"/>
      <c r="NZZ22"/>
      <c r="OAA22"/>
      <c r="OAB22"/>
      <c r="OAC22"/>
      <c r="OAD22"/>
      <c r="OAE22"/>
      <c r="OAF22"/>
      <c r="OAG22"/>
      <c r="OAH22"/>
      <c r="OAI22"/>
      <c r="OAJ22"/>
      <c r="OAK22"/>
      <c r="OAL22"/>
      <c r="OAM22"/>
      <c r="OAN22"/>
      <c r="OAO22"/>
      <c r="OAP22"/>
      <c r="OAQ22"/>
      <c r="OAR22"/>
      <c r="OAS22"/>
      <c r="OAT22"/>
      <c r="OAU22"/>
      <c r="OAV22"/>
      <c r="OAW22"/>
      <c r="OAX22"/>
      <c r="OAY22"/>
      <c r="OAZ22"/>
      <c r="OBA22"/>
      <c r="OBB22"/>
      <c r="OBC22"/>
      <c r="OBD22"/>
      <c r="OBE22"/>
      <c r="OBF22"/>
      <c r="OBG22"/>
      <c r="OBH22"/>
      <c r="OBI22"/>
      <c r="OBJ22"/>
      <c r="OBK22"/>
      <c r="OBL22"/>
      <c r="OBM22"/>
      <c r="OBN22"/>
      <c r="OBO22"/>
      <c r="OBP22"/>
      <c r="OBQ22"/>
      <c r="OBR22"/>
      <c r="OBS22"/>
      <c r="OBT22"/>
      <c r="OBU22"/>
      <c r="OBV22"/>
      <c r="OBW22"/>
      <c r="OBX22"/>
      <c r="OBY22"/>
      <c r="OBZ22"/>
      <c r="OCA22"/>
      <c r="OCB22"/>
      <c r="OCC22"/>
      <c r="OCD22"/>
      <c r="OCE22"/>
      <c r="OCF22"/>
      <c r="OCG22"/>
      <c r="OCH22"/>
      <c r="OCI22"/>
      <c r="OCJ22"/>
      <c r="OCK22"/>
      <c r="OCL22"/>
      <c r="OCM22"/>
      <c r="OCN22"/>
      <c r="OCO22"/>
      <c r="OCP22"/>
      <c r="OCQ22"/>
      <c r="OCR22"/>
      <c r="OCS22"/>
      <c r="OCT22"/>
      <c r="OCU22"/>
      <c r="OCV22"/>
      <c r="OCW22"/>
      <c r="OCX22"/>
      <c r="OCY22"/>
      <c r="OCZ22"/>
      <c r="ODA22"/>
      <c r="ODB22"/>
      <c r="ODC22"/>
      <c r="ODD22"/>
      <c r="ODE22"/>
      <c r="ODF22"/>
      <c r="ODG22"/>
      <c r="ODH22"/>
      <c r="ODI22"/>
      <c r="ODJ22"/>
      <c r="ODK22"/>
      <c r="ODL22"/>
      <c r="ODM22"/>
      <c r="ODN22"/>
      <c r="ODO22"/>
      <c r="ODP22"/>
      <c r="ODQ22"/>
      <c r="ODR22"/>
      <c r="ODS22"/>
      <c r="ODT22"/>
      <c r="ODU22"/>
      <c r="ODV22"/>
      <c r="ODW22"/>
      <c r="ODX22"/>
      <c r="ODY22"/>
      <c r="ODZ22"/>
      <c r="OEA22"/>
      <c r="OEB22"/>
      <c r="OEC22"/>
      <c r="OED22"/>
      <c r="OEE22"/>
      <c r="OEF22"/>
      <c r="OEG22"/>
      <c r="OEH22"/>
      <c r="OEI22"/>
      <c r="OEJ22"/>
      <c r="OEK22"/>
      <c r="OEL22"/>
      <c r="OEM22"/>
      <c r="OEN22"/>
      <c r="OEO22"/>
      <c r="OEP22"/>
      <c r="OEQ22"/>
      <c r="OER22"/>
      <c r="OES22"/>
      <c r="OET22"/>
      <c r="OEU22"/>
      <c r="OEV22"/>
      <c r="OEW22"/>
      <c r="OEX22"/>
      <c r="OEY22"/>
      <c r="OEZ22"/>
      <c r="OFA22"/>
      <c r="OFB22"/>
      <c r="OFC22"/>
      <c r="OFD22"/>
      <c r="OFE22"/>
      <c r="OFF22"/>
      <c r="OFG22"/>
      <c r="OFH22"/>
      <c r="OFI22"/>
      <c r="OFJ22"/>
      <c r="OFK22"/>
      <c r="OFL22"/>
      <c r="OFM22"/>
      <c r="OFN22"/>
      <c r="OFO22"/>
      <c r="OFP22"/>
      <c r="OFQ22"/>
      <c r="OFR22"/>
      <c r="OFS22"/>
      <c r="OFT22"/>
      <c r="OFU22"/>
      <c r="OFV22"/>
      <c r="OFW22"/>
      <c r="OFX22"/>
      <c r="OFY22"/>
      <c r="OFZ22"/>
      <c r="OGA22"/>
      <c r="OGB22"/>
      <c r="OGC22"/>
      <c r="OGD22"/>
      <c r="OGE22"/>
      <c r="OGF22"/>
      <c r="OGG22"/>
      <c r="OGH22"/>
      <c r="OGI22"/>
      <c r="OGJ22"/>
      <c r="OGK22"/>
      <c r="OGL22"/>
      <c r="OGM22"/>
      <c r="OGN22"/>
      <c r="OGO22"/>
      <c r="OGP22"/>
      <c r="OGQ22"/>
      <c r="OGR22"/>
      <c r="OGS22"/>
      <c r="OGT22"/>
      <c r="OGU22"/>
      <c r="OGV22"/>
      <c r="OGW22"/>
      <c r="OGX22"/>
      <c r="OGY22"/>
      <c r="OGZ22"/>
      <c r="OHA22"/>
      <c r="OHB22"/>
      <c r="OHC22"/>
      <c r="OHD22"/>
      <c r="OHE22"/>
      <c r="OHF22"/>
      <c r="OHG22"/>
      <c r="OHH22"/>
      <c r="OHI22"/>
      <c r="OHJ22"/>
      <c r="OHK22"/>
      <c r="OHL22"/>
      <c r="OHM22"/>
      <c r="OHN22"/>
      <c r="OHO22"/>
      <c r="OHP22"/>
      <c r="OHQ22"/>
      <c r="OHR22"/>
      <c r="OHS22"/>
      <c r="OHT22"/>
      <c r="OHU22"/>
      <c r="OHV22"/>
      <c r="OHW22"/>
      <c r="OHX22"/>
      <c r="OHY22"/>
      <c r="OHZ22"/>
      <c r="OIA22"/>
      <c r="OIB22"/>
      <c r="OIC22"/>
      <c r="OID22"/>
      <c r="OIE22"/>
      <c r="OIF22"/>
      <c r="OIG22"/>
      <c r="OIH22"/>
      <c r="OII22"/>
      <c r="OIJ22"/>
      <c r="OIK22"/>
      <c r="OIL22"/>
      <c r="OIM22"/>
      <c r="OIN22"/>
      <c r="OIO22"/>
      <c r="OIP22"/>
      <c r="OIQ22"/>
      <c r="OIR22"/>
      <c r="OIS22"/>
      <c r="OIT22"/>
      <c r="OIU22"/>
      <c r="OIV22"/>
      <c r="OIW22"/>
      <c r="OIX22"/>
      <c r="OIY22"/>
      <c r="OIZ22"/>
      <c r="OJA22"/>
      <c r="OJB22"/>
      <c r="OJC22"/>
      <c r="OJD22"/>
      <c r="OJE22"/>
      <c r="OJF22"/>
      <c r="OJG22"/>
      <c r="OJH22"/>
      <c r="OJI22"/>
      <c r="OJJ22"/>
      <c r="OJK22"/>
      <c r="OJL22"/>
      <c r="OJM22"/>
      <c r="OJN22"/>
      <c r="OJO22"/>
      <c r="OJP22"/>
      <c r="OJQ22"/>
      <c r="OJR22"/>
      <c r="OJS22"/>
      <c r="OJT22"/>
      <c r="OJU22"/>
      <c r="OJV22"/>
      <c r="OJW22"/>
      <c r="OJX22"/>
      <c r="OJY22"/>
      <c r="OJZ22"/>
      <c r="OKA22"/>
      <c r="OKB22"/>
      <c r="OKC22"/>
      <c r="OKD22"/>
      <c r="OKE22"/>
      <c r="OKF22"/>
      <c r="OKG22"/>
      <c r="OKH22"/>
      <c r="OKI22"/>
      <c r="OKJ22"/>
      <c r="OKK22"/>
      <c r="OKL22"/>
      <c r="OKM22"/>
      <c r="OKN22"/>
      <c r="OKO22"/>
      <c r="OKP22"/>
      <c r="OKQ22"/>
      <c r="OKR22"/>
      <c r="OKS22"/>
      <c r="OKT22"/>
      <c r="OKU22"/>
      <c r="OKV22"/>
      <c r="OKW22"/>
      <c r="OKX22"/>
      <c r="OKY22"/>
      <c r="OKZ22"/>
      <c r="OLA22"/>
      <c r="OLB22"/>
      <c r="OLC22"/>
      <c r="OLD22"/>
      <c r="OLE22"/>
      <c r="OLF22"/>
      <c r="OLG22"/>
      <c r="OLH22"/>
      <c r="OLI22"/>
      <c r="OLJ22"/>
      <c r="OLK22"/>
      <c r="OLL22"/>
      <c r="OLM22"/>
      <c r="OLN22"/>
      <c r="OLO22"/>
      <c r="OLP22"/>
      <c r="OLQ22"/>
      <c r="OLR22"/>
      <c r="OLS22"/>
      <c r="OLT22"/>
      <c r="OLU22"/>
      <c r="OLV22"/>
      <c r="OLW22"/>
      <c r="OLX22"/>
      <c r="OLY22"/>
      <c r="OLZ22"/>
      <c r="OMA22"/>
      <c r="OMB22"/>
      <c r="OMC22"/>
      <c r="OMD22"/>
      <c r="OME22"/>
      <c r="OMF22"/>
      <c r="OMG22"/>
      <c r="OMH22"/>
      <c r="OMI22"/>
      <c r="OMJ22"/>
      <c r="OMK22"/>
      <c r="OML22"/>
      <c r="OMM22"/>
      <c r="OMN22"/>
      <c r="OMO22"/>
      <c r="OMP22"/>
      <c r="OMQ22"/>
      <c r="OMR22"/>
      <c r="OMS22"/>
      <c r="OMT22"/>
      <c r="OMU22"/>
      <c r="OMV22"/>
      <c r="OMW22"/>
      <c r="OMX22"/>
      <c r="OMY22"/>
      <c r="OMZ22"/>
      <c r="ONA22"/>
      <c r="ONB22"/>
      <c r="ONC22"/>
      <c r="OND22"/>
      <c r="ONE22"/>
      <c r="ONF22"/>
      <c r="ONG22"/>
      <c r="ONH22"/>
      <c r="ONI22"/>
      <c r="ONJ22"/>
      <c r="ONK22"/>
      <c r="ONL22"/>
      <c r="ONM22"/>
      <c r="ONN22"/>
      <c r="ONO22"/>
      <c r="ONP22"/>
      <c r="ONQ22"/>
      <c r="ONR22"/>
      <c r="ONS22"/>
      <c r="ONT22"/>
      <c r="ONU22"/>
      <c r="ONV22"/>
      <c r="ONW22"/>
      <c r="ONX22"/>
      <c r="ONY22"/>
      <c r="ONZ22"/>
      <c r="OOA22"/>
      <c r="OOB22"/>
      <c r="OOC22"/>
      <c r="OOD22"/>
      <c r="OOE22"/>
      <c r="OOF22"/>
      <c r="OOG22"/>
      <c r="OOH22"/>
      <c r="OOI22"/>
      <c r="OOJ22"/>
      <c r="OOK22"/>
      <c r="OOL22"/>
      <c r="OOM22"/>
      <c r="OON22"/>
      <c r="OOO22"/>
      <c r="OOP22"/>
      <c r="OOQ22"/>
      <c r="OOR22"/>
      <c r="OOS22"/>
      <c r="OOT22"/>
      <c r="OOU22"/>
      <c r="OOV22"/>
      <c r="OOW22"/>
      <c r="OOX22"/>
      <c r="OOY22"/>
      <c r="OOZ22"/>
      <c r="OPA22"/>
      <c r="OPB22"/>
      <c r="OPC22"/>
      <c r="OPD22"/>
      <c r="OPE22"/>
      <c r="OPF22"/>
      <c r="OPG22"/>
      <c r="OPH22"/>
      <c r="OPI22"/>
      <c r="OPJ22"/>
      <c r="OPK22"/>
      <c r="OPL22"/>
      <c r="OPM22"/>
      <c r="OPN22"/>
      <c r="OPO22"/>
      <c r="OPP22"/>
      <c r="OPQ22"/>
      <c r="OPR22"/>
      <c r="OPS22"/>
      <c r="OPT22"/>
      <c r="OPU22"/>
      <c r="OPV22"/>
      <c r="OPW22"/>
      <c r="OPX22"/>
      <c r="OPY22"/>
      <c r="OPZ22"/>
      <c r="OQA22"/>
      <c r="OQB22"/>
      <c r="OQC22"/>
      <c r="OQD22"/>
      <c r="OQE22"/>
      <c r="OQF22"/>
      <c r="OQG22"/>
      <c r="OQH22"/>
      <c r="OQI22"/>
      <c r="OQJ22"/>
      <c r="OQK22"/>
      <c r="OQL22"/>
      <c r="OQM22"/>
      <c r="OQN22"/>
      <c r="OQO22"/>
      <c r="OQP22"/>
      <c r="OQQ22"/>
      <c r="OQR22"/>
      <c r="OQS22"/>
      <c r="OQT22"/>
      <c r="OQU22"/>
      <c r="OQV22"/>
      <c r="OQW22"/>
      <c r="OQX22"/>
      <c r="OQY22"/>
      <c r="OQZ22"/>
      <c r="ORA22"/>
      <c r="ORB22"/>
      <c r="ORC22"/>
      <c r="ORD22"/>
      <c r="ORE22"/>
      <c r="ORF22"/>
      <c r="ORG22"/>
      <c r="ORH22"/>
      <c r="ORI22"/>
      <c r="ORJ22"/>
      <c r="ORK22"/>
      <c r="ORL22"/>
      <c r="ORM22"/>
      <c r="ORN22"/>
      <c r="ORO22"/>
      <c r="ORP22"/>
      <c r="ORQ22"/>
      <c r="ORR22"/>
      <c r="ORS22"/>
      <c r="ORT22"/>
      <c r="ORU22"/>
      <c r="ORV22"/>
      <c r="ORW22"/>
      <c r="ORX22"/>
      <c r="ORY22"/>
      <c r="ORZ22"/>
      <c r="OSA22"/>
      <c r="OSB22"/>
      <c r="OSC22"/>
      <c r="OSD22"/>
      <c r="OSE22"/>
      <c r="OSF22"/>
      <c r="OSG22"/>
      <c r="OSH22"/>
      <c r="OSI22"/>
      <c r="OSJ22"/>
      <c r="OSK22"/>
      <c r="OSL22"/>
      <c r="OSM22"/>
      <c r="OSN22"/>
      <c r="OSO22"/>
      <c r="OSP22"/>
      <c r="OSQ22"/>
      <c r="OSR22"/>
      <c r="OSS22"/>
      <c r="OST22"/>
      <c r="OSU22"/>
      <c r="OSV22"/>
      <c r="OSW22"/>
      <c r="OSX22"/>
      <c r="OSY22"/>
      <c r="OSZ22"/>
      <c r="OTA22"/>
      <c r="OTB22"/>
      <c r="OTC22"/>
      <c r="OTD22"/>
      <c r="OTE22"/>
      <c r="OTF22"/>
      <c r="OTG22"/>
      <c r="OTH22"/>
      <c r="OTI22"/>
      <c r="OTJ22"/>
      <c r="OTK22"/>
      <c r="OTL22"/>
      <c r="OTM22"/>
      <c r="OTN22"/>
      <c r="OTO22"/>
      <c r="OTP22"/>
      <c r="OTQ22"/>
      <c r="OTR22"/>
      <c r="OTS22"/>
      <c r="OTT22"/>
      <c r="OTU22"/>
      <c r="OTV22"/>
      <c r="OTW22"/>
      <c r="OTX22"/>
      <c r="OTY22"/>
      <c r="OTZ22"/>
      <c r="OUA22"/>
      <c r="OUB22"/>
      <c r="OUC22"/>
      <c r="OUD22"/>
      <c r="OUE22"/>
      <c r="OUF22"/>
      <c r="OUG22"/>
      <c r="OUH22"/>
      <c r="OUI22"/>
      <c r="OUJ22"/>
      <c r="OUK22"/>
      <c r="OUL22"/>
      <c r="OUM22"/>
      <c r="OUN22"/>
      <c r="OUO22"/>
      <c r="OUP22"/>
      <c r="OUQ22"/>
      <c r="OUR22"/>
      <c r="OUS22"/>
      <c r="OUT22"/>
      <c r="OUU22"/>
      <c r="OUV22"/>
      <c r="OUW22"/>
      <c r="OUX22"/>
      <c r="OUY22"/>
      <c r="OUZ22"/>
      <c r="OVA22"/>
      <c r="OVB22"/>
      <c r="OVC22"/>
      <c r="OVD22"/>
      <c r="OVE22"/>
      <c r="OVF22"/>
      <c r="OVG22"/>
      <c r="OVH22"/>
      <c r="OVI22"/>
      <c r="OVJ22"/>
      <c r="OVK22"/>
      <c r="OVL22"/>
      <c r="OVM22"/>
      <c r="OVN22"/>
      <c r="OVO22"/>
      <c r="OVP22"/>
      <c r="OVQ22"/>
      <c r="OVR22"/>
      <c r="OVS22"/>
      <c r="OVT22"/>
      <c r="OVU22"/>
      <c r="OVV22"/>
      <c r="OVW22"/>
      <c r="OVX22"/>
      <c r="OVY22"/>
      <c r="OVZ22"/>
      <c r="OWA22"/>
      <c r="OWB22"/>
      <c r="OWC22"/>
      <c r="OWD22"/>
      <c r="OWE22"/>
      <c r="OWF22"/>
      <c r="OWG22"/>
      <c r="OWH22"/>
      <c r="OWI22"/>
      <c r="OWJ22"/>
      <c r="OWK22"/>
      <c r="OWL22"/>
      <c r="OWM22"/>
      <c r="OWN22"/>
      <c r="OWO22"/>
      <c r="OWP22"/>
      <c r="OWQ22"/>
      <c r="OWR22"/>
      <c r="OWS22"/>
      <c r="OWT22"/>
      <c r="OWU22"/>
      <c r="OWV22"/>
      <c r="OWW22"/>
      <c r="OWX22"/>
      <c r="OWY22"/>
      <c r="OWZ22"/>
      <c r="OXA22"/>
      <c r="OXB22"/>
      <c r="OXC22"/>
      <c r="OXD22"/>
      <c r="OXE22"/>
      <c r="OXF22"/>
      <c r="OXG22"/>
      <c r="OXH22"/>
      <c r="OXI22"/>
      <c r="OXJ22"/>
      <c r="OXK22"/>
      <c r="OXL22"/>
      <c r="OXM22"/>
      <c r="OXN22"/>
      <c r="OXO22"/>
      <c r="OXP22"/>
      <c r="OXQ22"/>
      <c r="OXR22"/>
      <c r="OXS22"/>
      <c r="OXT22"/>
      <c r="OXU22"/>
      <c r="OXV22"/>
      <c r="OXW22"/>
      <c r="OXX22"/>
      <c r="OXY22"/>
      <c r="OXZ22"/>
      <c r="OYA22"/>
      <c r="OYB22"/>
      <c r="OYC22"/>
      <c r="OYD22"/>
      <c r="OYE22"/>
      <c r="OYF22"/>
      <c r="OYG22"/>
      <c r="OYH22"/>
      <c r="OYI22"/>
      <c r="OYJ22"/>
      <c r="OYK22"/>
      <c r="OYL22"/>
      <c r="OYM22"/>
      <c r="OYN22"/>
      <c r="OYO22"/>
      <c r="OYP22"/>
      <c r="OYQ22"/>
      <c r="OYR22"/>
      <c r="OYS22"/>
      <c r="OYT22"/>
      <c r="OYU22"/>
      <c r="OYV22"/>
      <c r="OYW22"/>
      <c r="OYX22"/>
      <c r="OYY22"/>
      <c r="OYZ22"/>
      <c r="OZA22"/>
      <c r="OZB22"/>
      <c r="OZC22"/>
      <c r="OZD22"/>
      <c r="OZE22"/>
      <c r="OZF22"/>
      <c r="OZG22"/>
      <c r="OZH22"/>
      <c r="OZI22"/>
      <c r="OZJ22"/>
      <c r="OZK22"/>
      <c r="OZL22"/>
      <c r="OZM22"/>
      <c r="OZN22"/>
      <c r="OZO22"/>
      <c r="OZP22"/>
      <c r="OZQ22"/>
      <c r="OZR22"/>
      <c r="OZS22"/>
      <c r="OZT22"/>
      <c r="OZU22"/>
      <c r="OZV22"/>
      <c r="OZW22"/>
      <c r="OZX22"/>
      <c r="OZY22"/>
      <c r="OZZ22"/>
      <c r="PAA22"/>
      <c r="PAB22"/>
      <c r="PAC22"/>
      <c r="PAD22"/>
      <c r="PAE22"/>
      <c r="PAF22"/>
      <c r="PAG22"/>
      <c r="PAH22"/>
      <c r="PAI22"/>
      <c r="PAJ22"/>
      <c r="PAK22"/>
      <c r="PAL22"/>
      <c r="PAM22"/>
      <c r="PAN22"/>
      <c r="PAO22"/>
      <c r="PAP22"/>
      <c r="PAQ22"/>
      <c r="PAR22"/>
      <c r="PAS22"/>
      <c r="PAT22"/>
      <c r="PAU22"/>
      <c r="PAV22"/>
      <c r="PAW22"/>
      <c r="PAX22"/>
      <c r="PAY22"/>
      <c r="PAZ22"/>
      <c r="PBA22"/>
      <c r="PBB22"/>
      <c r="PBC22"/>
      <c r="PBD22"/>
      <c r="PBE22"/>
      <c r="PBF22"/>
      <c r="PBG22"/>
      <c r="PBH22"/>
      <c r="PBI22"/>
      <c r="PBJ22"/>
      <c r="PBK22"/>
      <c r="PBL22"/>
      <c r="PBM22"/>
      <c r="PBN22"/>
      <c r="PBO22"/>
      <c r="PBP22"/>
      <c r="PBQ22"/>
      <c r="PBR22"/>
      <c r="PBS22"/>
      <c r="PBT22"/>
      <c r="PBU22"/>
      <c r="PBV22"/>
      <c r="PBW22"/>
      <c r="PBX22"/>
      <c r="PBY22"/>
      <c r="PBZ22"/>
      <c r="PCA22"/>
      <c r="PCB22"/>
      <c r="PCC22"/>
      <c r="PCD22"/>
      <c r="PCE22"/>
      <c r="PCF22"/>
      <c r="PCG22"/>
      <c r="PCH22"/>
      <c r="PCI22"/>
      <c r="PCJ22"/>
      <c r="PCK22"/>
      <c r="PCL22"/>
      <c r="PCM22"/>
      <c r="PCN22"/>
      <c r="PCO22"/>
      <c r="PCP22"/>
      <c r="PCQ22"/>
      <c r="PCR22"/>
      <c r="PCS22"/>
      <c r="PCT22"/>
      <c r="PCU22"/>
      <c r="PCV22"/>
      <c r="PCW22"/>
      <c r="PCX22"/>
      <c r="PCY22"/>
      <c r="PCZ22"/>
      <c r="PDA22"/>
      <c r="PDB22"/>
      <c r="PDC22"/>
      <c r="PDD22"/>
      <c r="PDE22"/>
      <c r="PDF22"/>
      <c r="PDG22"/>
      <c r="PDH22"/>
      <c r="PDI22"/>
      <c r="PDJ22"/>
      <c r="PDK22"/>
      <c r="PDL22"/>
      <c r="PDM22"/>
      <c r="PDN22"/>
      <c r="PDO22"/>
      <c r="PDP22"/>
      <c r="PDQ22"/>
      <c r="PDR22"/>
      <c r="PDS22"/>
      <c r="PDT22"/>
      <c r="PDU22"/>
      <c r="PDV22"/>
      <c r="PDW22"/>
      <c r="PDX22"/>
      <c r="PDY22"/>
      <c r="PDZ22"/>
      <c r="PEA22"/>
      <c r="PEB22"/>
      <c r="PEC22"/>
      <c r="PED22"/>
      <c r="PEE22"/>
      <c r="PEF22"/>
      <c r="PEG22"/>
      <c r="PEH22"/>
      <c r="PEI22"/>
      <c r="PEJ22"/>
      <c r="PEK22"/>
      <c r="PEL22"/>
      <c r="PEM22"/>
      <c r="PEN22"/>
      <c r="PEO22"/>
      <c r="PEP22"/>
      <c r="PEQ22"/>
      <c r="PER22"/>
      <c r="PES22"/>
      <c r="PET22"/>
      <c r="PEU22"/>
      <c r="PEV22"/>
      <c r="PEW22"/>
      <c r="PEX22"/>
      <c r="PEY22"/>
      <c r="PEZ22"/>
      <c r="PFA22"/>
      <c r="PFB22"/>
      <c r="PFC22"/>
      <c r="PFD22"/>
      <c r="PFE22"/>
      <c r="PFF22"/>
      <c r="PFG22"/>
      <c r="PFH22"/>
      <c r="PFI22"/>
      <c r="PFJ22"/>
      <c r="PFK22"/>
      <c r="PFL22"/>
      <c r="PFM22"/>
      <c r="PFN22"/>
      <c r="PFO22"/>
      <c r="PFP22"/>
      <c r="PFQ22"/>
      <c r="PFR22"/>
      <c r="PFS22"/>
      <c r="PFT22"/>
      <c r="PFU22"/>
      <c r="PFV22"/>
      <c r="PFW22"/>
      <c r="PFX22"/>
      <c r="PFY22"/>
      <c r="PFZ22"/>
      <c r="PGA22"/>
      <c r="PGB22"/>
      <c r="PGC22"/>
      <c r="PGD22"/>
      <c r="PGE22"/>
      <c r="PGF22"/>
      <c r="PGG22"/>
      <c r="PGH22"/>
      <c r="PGI22"/>
      <c r="PGJ22"/>
      <c r="PGK22"/>
      <c r="PGL22"/>
      <c r="PGM22"/>
      <c r="PGN22"/>
      <c r="PGO22"/>
      <c r="PGP22"/>
      <c r="PGQ22"/>
      <c r="PGR22"/>
      <c r="PGS22"/>
      <c r="PGT22"/>
      <c r="PGU22"/>
      <c r="PGV22"/>
      <c r="PGW22"/>
      <c r="PGX22"/>
      <c r="PGY22"/>
      <c r="PGZ22"/>
      <c r="PHA22"/>
      <c r="PHB22"/>
      <c r="PHC22"/>
      <c r="PHD22"/>
      <c r="PHE22"/>
      <c r="PHF22"/>
      <c r="PHG22"/>
      <c r="PHH22"/>
      <c r="PHI22"/>
      <c r="PHJ22"/>
      <c r="PHK22"/>
      <c r="PHL22"/>
      <c r="PHM22"/>
      <c r="PHN22"/>
      <c r="PHO22"/>
      <c r="PHP22"/>
      <c r="PHQ22"/>
      <c r="PHR22"/>
      <c r="PHS22"/>
      <c r="PHT22"/>
      <c r="PHU22"/>
      <c r="PHV22"/>
      <c r="PHW22"/>
      <c r="PHX22"/>
      <c r="PHY22"/>
      <c r="PHZ22"/>
      <c r="PIA22"/>
      <c r="PIB22"/>
      <c r="PIC22"/>
      <c r="PID22"/>
      <c r="PIE22"/>
      <c r="PIF22"/>
      <c r="PIG22"/>
      <c r="PIH22"/>
      <c r="PII22"/>
      <c r="PIJ22"/>
      <c r="PIK22"/>
      <c r="PIL22"/>
      <c r="PIM22"/>
      <c r="PIN22"/>
      <c r="PIO22"/>
      <c r="PIP22"/>
      <c r="PIQ22"/>
      <c r="PIR22"/>
      <c r="PIS22"/>
      <c r="PIT22"/>
      <c r="PIU22"/>
      <c r="PIV22"/>
      <c r="PIW22"/>
      <c r="PIX22"/>
      <c r="PIY22"/>
      <c r="PIZ22"/>
      <c r="PJA22"/>
      <c r="PJB22"/>
      <c r="PJC22"/>
      <c r="PJD22"/>
      <c r="PJE22"/>
      <c r="PJF22"/>
      <c r="PJG22"/>
      <c r="PJH22"/>
      <c r="PJI22"/>
      <c r="PJJ22"/>
      <c r="PJK22"/>
      <c r="PJL22"/>
      <c r="PJM22"/>
      <c r="PJN22"/>
      <c r="PJO22"/>
      <c r="PJP22"/>
      <c r="PJQ22"/>
      <c r="PJR22"/>
      <c r="PJS22"/>
      <c r="PJT22"/>
      <c r="PJU22"/>
      <c r="PJV22"/>
      <c r="PJW22"/>
      <c r="PJX22"/>
      <c r="PJY22"/>
      <c r="PJZ22"/>
      <c r="PKA22"/>
      <c r="PKB22"/>
      <c r="PKC22"/>
      <c r="PKD22"/>
      <c r="PKE22"/>
      <c r="PKF22"/>
      <c r="PKG22"/>
      <c r="PKH22"/>
      <c r="PKI22"/>
      <c r="PKJ22"/>
      <c r="PKK22"/>
      <c r="PKL22"/>
      <c r="PKM22"/>
      <c r="PKN22"/>
      <c r="PKO22"/>
      <c r="PKP22"/>
      <c r="PKQ22"/>
      <c r="PKR22"/>
      <c r="PKS22"/>
      <c r="PKT22"/>
      <c r="PKU22"/>
      <c r="PKV22"/>
      <c r="PKW22"/>
      <c r="PKX22"/>
      <c r="PKY22"/>
      <c r="PKZ22"/>
      <c r="PLA22"/>
      <c r="PLB22"/>
      <c r="PLC22"/>
      <c r="PLD22"/>
      <c r="PLE22"/>
      <c r="PLF22"/>
      <c r="PLG22"/>
      <c r="PLH22"/>
      <c r="PLI22"/>
      <c r="PLJ22"/>
      <c r="PLK22"/>
      <c r="PLL22"/>
      <c r="PLM22"/>
      <c r="PLN22"/>
      <c r="PLO22"/>
      <c r="PLP22"/>
      <c r="PLQ22"/>
      <c r="PLR22"/>
      <c r="PLS22"/>
      <c r="PLT22"/>
      <c r="PLU22"/>
      <c r="PLV22"/>
      <c r="PLW22"/>
      <c r="PLX22"/>
      <c r="PLY22"/>
      <c r="PLZ22"/>
      <c r="PMA22"/>
      <c r="PMB22"/>
      <c r="PMC22"/>
      <c r="PMD22"/>
      <c r="PME22"/>
      <c r="PMF22"/>
      <c r="PMG22"/>
      <c r="PMH22"/>
      <c r="PMI22"/>
      <c r="PMJ22"/>
      <c r="PMK22"/>
      <c r="PML22"/>
      <c r="PMM22"/>
      <c r="PMN22"/>
      <c r="PMO22"/>
      <c r="PMP22"/>
      <c r="PMQ22"/>
      <c r="PMR22"/>
      <c r="PMS22"/>
      <c r="PMT22"/>
      <c r="PMU22"/>
      <c r="PMV22"/>
      <c r="PMW22"/>
      <c r="PMX22"/>
      <c r="PMY22"/>
      <c r="PMZ22"/>
      <c r="PNA22"/>
      <c r="PNB22"/>
      <c r="PNC22"/>
      <c r="PND22"/>
      <c r="PNE22"/>
      <c r="PNF22"/>
      <c r="PNG22"/>
      <c r="PNH22"/>
      <c r="PNI22"/>
      <c r="PNJ22"/>
      <c r="PNK22"/>
      <c r="PNL22"/>
      <c r="PNM22"/>
      <c r="PNN22"/>
      <c r="PNO22"/>
      <c r="PNP22"/>
      <c r="PNQ22"/>
      <c r="PNR22"/>
      <c r="PNS22"/>
      <c r="PNT22"/>
      <c r="PNU22"/>
      <c r="PNV22"/>
      <c r="PNW22"/>
      <c r="PNX22"/>
      <c r="PNY22"/>
      <c r="PNZ22"/>
      <c r="POA22"/>
      <c r="POB22"/>
      <c r="POC22"/>
      <c r="POD22"/>
      <c r="POE22"/>
      <c r="POF22"/>
      <c r="POG22"/>
      <c r="POH22"/>
      <c r="POI22"/>
      <c r="POJ22"/>
      <c r="POK22"/>
      <c r="POL22"/>
      <c r="POM22"/>
      <c r="PON22"/>
      <c r="POO22"/>
      <c r="POP22"/>
      <c r="POQ22"/>
      <c r="POR22"/>
      <c r="POS22"/>
      <c r="POT22"/>
      <c r="POU22"/>
      <c r="POV22"/>
      <c r="POW22"/>
      <c r="POX22"/>
      <c r="POY22"/>
      <c r="POZ22"/>
      <c r="PPA22"/>
      <c r="PPB22"/>
      <c r="PPC22"/>
      <c r="PPD22"/>
      <c r="PPE22"/>
      <c r="PPF22"/>
      <c r="PPG22"/>
      <c r="PPH22"/>
      <c r="PPI22"/>
      <c r="PPJ22"/>
      <c r="PPK22"/>
      <c r="PPL22"/>
      <c r="PPM22"/>
      <c r="PPN22"/>
      <c r="PPO22"/>
      <c r="PPP22"/>
      <c r="PPQ22"/>
      <c r="PPR22"/>
      <c r="PPS22"/>
      <c r="PPT22"/>
      <c r="PPU22"/>
      <c r="PPV22"/>
      <c r="PPW22"/>
      <c r="PPX22"/>
      <c r="PPY22"/>
      <c r="PPZ22"/>
      <c r="PQA22"/>
      <c r="PQB22"/>
      <c r="PQC22"/>
      <c r="PQD22"/>
      <c r="PQE22"/>
      <c r="PQF22"/>
      <c r="PQG22"/>
      <c r="PQH22"/>
      <c r="PQI22"/>
      <c r="PQJ22"/>
      <c r="PQK22"/>
      <c r="PQL22"/>
      <c r="PQM22"/>
      <c r="PQN22"/>
      <c r="PQO22"/>
      <c r="PQP22"/>
      <c r="PQQ22"/>
      <c r="PQR22"/>
      <c r="PQS22"/>
      <c r="PQT22"/>
      <c r="PQU22"/>
      <c r="PQV22"/>
      <c r="PQW22"/>
      <c r="PQX22"/>
      <c r="PQY22"/>
      <c r="PQZ22"/>
      <c r="PRA22"/>
      <c r="PRB22"/>
      <c r="PRC22"/>
      <c r="PRD22"/>
      <c r="PRE22"/>
      <c r="PRF22"/>
      <c r="PRG22"/>
      <c r="PRH22"/>
      <c r="PRI22"/>
      <c r="PRJ22"/>
      <c r="PRK22"/>
      <c r="PRL22"/>
      <c r="PRM22"/>
      <c r="PRN22"/>
      <c r="PRO22"/>
      <c r="PRP22"/>
      <c r="PRQ22"/>
      <c r="PRR22"/>
      <c r="PRS22"/>
      <c r="PRT22"/>
      <c r="PRU22"/>
      <c r="PRV22"/>
      <c r="PRW22"/>
      <c r="PRX22"/>
      <c r="PRY22"/>
      <c r="PRZ22"/>
      <c r="PSA22"/>
      <c r="PSB22"/>
      <c r="PSC22"/>
      <c r="PSD22"/>
      <c r="PSE22"/>
      <c r="PSF22"/>
      <c r="PSG22"/>
      <c r="PSH22"/>
      <c r="PSI22"/>
      <c r="PSJ22"/>
      <c r="PSK22"/>
      <c r="PSL22"/>
      <c r="PSM22"/>
      <c r="PSN22"/>
      <c r="PSO22"/>
      <c r="PSP22"/>
      <c r="PSQ22"/>
      <c r="PSR22"/>
      <c r="PSS22"/>
      <c r="PST22"/>
      <c r="PSU22"/>
      <c r="PSV22"/>
      <c r="PSW22"/>
      <c r="PSX22"/>
      <c r="PSY22"/>
      <c r="PSZ22"/>
      <c r="PTA22"/>
      <c r="PTB22"/>
      <c r="PTC22"/>
      <c r="PTD22"/>
      <c r="PTE22"/>
      <c r="PTF22"/>
      <c r="PTG22"/>
      <c r="PTH22"/>
      <c r="PTI22"/>
      <c r="PTJ22"/>
      <c r="PTK22"/>
      <c r="PTL22"/>
      <c r="PTM22"/>
      <c r="PTN22"/>
      <c r="PTO22"/>
      <c r="PTP22"/>
      <c r="PTQ22"/>
      <c r="PTR22"/>
      <c r="PTS22"/>
      <c r="PTT22"/>
      <c r="PTU22"/>
      <c r="PTV22"/>
      <c r="PTW22"/>
      <c r="PTX22"/>
      <c r="PTY22"/>
      <c r="PTZ22"/>
      <c r="PUA22"/>
      <c r="PUB22"/>
      <c r="PUC22"/>
      <c r="PUD22"/>
      <c r="PUE22"/>
      <c r="PUF22"/>
      <c r="PUG22"/>
      <c r="PUH22"/>
      <c r="PUI22"/>
      <c r="PUJ22"/>
      <c r="PUK22"/>
      <c r="PUL22"/>
      <c r="PUM22"/>
      <c r="PUN22"/>
      <c r="PUO22"/>
      <c r="PUP22"/>
      <c r="PUQ22"/>
      <c r="PUR22"/>
      <c r="PUS22"/>
      <c r="PUT22"/>
      <c r="PUU22"/>
      <c r="PUV22"/>
      <c r="PUW22"/>
      <c r="PUX22"/>
      <c r="PUY22"/>
      <c r="PUZ22"/>
      <c r="PVA22"/>
      <c r="PVB22"/>
      <c r="PVC22"/>
      <c r="PVD22"/>
      <c r="PVE22"/>
      <c r="PVF22"/>
      <c r="PVG22"/>
      <c r="PVH22"/>
      <c r="PVI22"/>
      <c r="PVJ22"/>
      <c r="PVK22"/>
      <c r="PVL22"/>
      <c r="PVM22"/>
      <c r="PVN22"/>
      <c r="PVO22"/>
      <c r="PVP22"/>
      <c r="PVQ22"/>
      <c r="PVR22"/>
      <c r="PVS22"/>
      <c r="PVT22"/>
      <c r="PVU22"/>
      <c r="PVV22"/>
      <c r="PVW22"/>
      <c r="PVX22"/>
      <c r="PVY22"/>
      <c r="PVZ22"/>
      <c r="PWA22"/>
      <c r="PWB22"/>
      <c r="PWC22"/>
      <c r="PWD22"/>
      <c r="PWE22"/>
      <c r="PWF22"/>
      <c r="PWG22"/>
      <c r="PWH22"/>
      <c r="PWI22"/>
      <c r="PWJ22"/>
      <c r="PWK22"/>
      <c r="PWL22"/>
      <c r="PWM22"/>
      <c r="PWN22"/>
      <c r="PWO22"/>
      <c r="PWP22"/>
      <c r="PWQ22"/>
      <c r="PWR22"/>
      <c r="PWS22"/>
      <c r="PWT22"/>
      <c r="PWU22"/>
      <c r="PWV22"/>
      <c r="PWW22"/>
      <c r="PWX22"/>
      <c r="PWY22"/>
      <c r="PWZ22"/>
      <c r="PXA22"/>
      <c r="PXB22"/>
      <c r="PXC22"/>
      <c r="PXD22"/>
      <c r="PXE22"/>
      <c r="PXF22"/>
      <c r="PXG22"/>
      <c r="PXH22"/>
      <c r="PXI22"/>
      <c r="PXJ22"/>
      <c r="PXK22"/>
      <c r="PXL22"/>
      <c r="PXM22"/>
      <c r="PXN22"/>
      <c r="PXO22"/>
      <c r="PXP22"/>
      <c r="PXQ22"/>
      <c r="PXR22"/>
      <c r="PXS22"/>
      <c r="PXT22"/>
      <c r="PXU22"/>
      <c r="PXV22"/>
      <c r="PXW22"/>
      <c r="PXX22"/>
      <c r="PXY22"/>
      <c r="PXZ22"/>
      <c r="PYA22"/>
      <c r="PYB22"/>
      <c r="PYC22"/>
      <c r="PYD22"/>
      <c r="PYE22"/>
      <c r="PYF22"/>
      <c r="PYG22"/>
      <c r="PYH22"/>
      <c r="PYI22"/>
      <c r="PYJ22"/>
      <c r="PYK22"/>
      <c r="PYL22"/>
      <c r="PYM22"/>
      <c r="PYN22"/>
      <c r="PYO22"/>
      <c r="PYP22"/>
      <c r="PYQ22"/>
      <c r="PYR22"/>
      <c r="PYS22"/>
      <c r="PYT22"/>
      <c r="PYU22"/>
      <c r="PYV22"/>
      <c r="PYW22"/>
      <c r="PYX22"/>
      <c r="PYY22"/>
      <c r="PYZ22"/>
      <c r="PZA22"/>
      <c r="PZB22"/>
      <c r="PZC22"/>
      <c r="PZD22"/>
      <c r="PZE22"/>
      <c r="PZF22"/>
      <c r="PZG22"/>
      <c r="PZH22"/>
      <c r="PZI22"/>
      <c r="PZJ22"/>
      <c r="PZK22"/>
      <c r="PZL22"/>
      <c r="PZM22"/>
      <c r="PZN22"/>
      <c r="PZO22"/>
      <c r="PZP22"/>
      <c r="PZQ22"/>
      <c r="PZR22"/>
      <c r="PZS22"/>
      <c r="PZT22"/>
      <c r="PZU22"/>
      <c r="PZV22"/>
      <c r="PZW22"/>
      <c r="PZX22"/>
      <c r="PZY22"/>
      <c r="PZZ22"/>
      <c r="QAA22"/>
      <c r="QAB22"/>
      <c r="QAC22"/>
      <c r="QAD22"/>
      <c r="QAE22"/>
      <c r="QAF22"/>
      <c r="QAG22"/>
      <c r="QAH22"/>
      <c r="QAI22"/>
      <c r="QAJ22"/>
      <c r="QAK22"/>
      <c r="QAL22"/>
      <c r="QAM22"/>
      <c r="QAN22"/>
      <c r="QAO22"/>
      <c r="QAP22"/>
      <c r="QAQ22"/>
      <c r="QAR22"/>
      <c r="QAS22"/>
      <c r="QAT22"/>
      <c r="QAU22"/>
      <c r="QAV22"/>
      <c r="QAW22"/>
      <c r="QAX22"/>
      <c r="QAY22"/>
      <c r="QAZ22"/>
      <c r="QBA22"/>
      <c r="QBB22"/>
      <c r="QBC22"/>
      <c r="QBD22"/>
      <c r="QBE22"/>
      <c r="QBF22"/>
      <c r="QBG22"/>
      <c r="QBH22"/>
      <c r="QBI22"/>
      <c r="QBJ22"/>
      <c r="QBK22"/>
      <c r="QBL22"/>
      <c r="QBM22"/>
      <c r="QBN22"/>
      <c r="QBO22"/>
      <c r="QBP22"/>
      <c r="QBQ22"/>
      <c r="QBR22"/>
      <c r="QBS22"/>
      <c r="QBT22"/>
      <c r="QBU22"/>
      <c r="QBV22"/>
      <c r="QBW22"/>
      <c r="QBX22"/>
      <c r="QBY22"/>
      <c r="QBZ22"/>
      <c r="QCA22"/>
      <c r="QCB22"/>
      <c r="QCC22"/>
      <c r="QCD22"/>
      <c r="QCE22"/>
      <c r="QCF22"/>
      <c r="QCG22"/>
      <c r="QCH22"/>
      <c r="QCI22"/>
      <c r="QCJ22"/>
      <c r="QCK22"/>
      <c r="QCL22"/>
      <c r="QCM22"/>
      <c r="QCN22"/>
      <c r="QCO22"/>
      <c r="QCP22"/>
      <c r="QCQ22"/>
      <c r="QCR22"/>
      <c r="QCS22"/>
      <c r="QCT22"/>
      <c r="QCU22"/>
      <c r="QCV22"/>
      <c r="QCW22"/>
      <c r="QCX22"/>
      <c r="QCY22"/>
      <c r="QCZ22"/>
      <c r="QDA22"/>
      <c r="QDB22"/>
      <c r="QDC22"/>
      <c r="QDD22"/>
      <c r="QDE22"/>
      <c r="QDF22"/>
      <c r="QDG22"/>
      <c r="QDH22"/>
      <c r="QDI22"/>
      <c r="QDJ22"/>
      <c r="QDK22"/>
      <c r="QDL22"/>
      <c r="QDM22"/>
      <c r="QDN22"/>
      <c r="QDO22"/>
      <c r="QDP22"/>
      <c r="QDQ22"/>
      <c r="QDR22"/>
      <c r="QDS22"/>
      <c r="QDT22"/>
      <c r="QDU22"/>
      <c r="QDV22"/>
      <c r="QDW22"/>
      <c r="QDX22"/>
      <c r="QDY22"/>
      <c r="QDZ22"/>
      <c r="QEA22"/>
      <c r="QEB22"/>
      <c r="QEC22"/>
      <c r="QED22"/>
      <c r="QEE22"/>
      <c r="QEF22"/>
      <c r="QEG22"/>
      <c r="QEH22"/>
      <c r="QEI22"/>
      <c r="QEJ22"/>
      <c r="QEK22"/>
      <c r="QEL22"/>
      <c r="QEM22"/>
      <c r="QEN22"/>
      <c r="QEO22"/>
      <c r="QEP22"/>
      <c r="QEQ22"/>
      <c r="QER22"/>
      <c r="QES22"/>
      <c r="QET22"/>
      <c r="QEU22"/>
      <c r="QEV22"/>
      <c r="QEW22"/>
      <c r="QEX22"/>
      <c r="QEY22"/>
      <c r="QEZ22"/>
      <c r="QFA22"/>
      <c r="QFB22"/>
      <c r="QFC22"/>
      <c r="QFD22"/>
      <c r="QFE22"/>
      <c r="QFF22"/>
      <c r="QFG22"/>
      <c r="QFH22"/>
      <c r="QFI22"/>
      <c r="QFJ22"/>
      <c r="QFK22"/>
      <c r="QFL22"/>
      <c r="QFM22"/>
      <c r="QFN22"/>
      <c r="QFO22"/>
      <c r="QFP22"/>
      <c r="QFQ22"/>
      <c r="QFR22"/>
      <c r="QFS22"/>
      <c r="QFT22"/>
      <c r="QFU22"/>
      <c r="QFV22"/>
      <c r="QFW22"/>
      <c r="QFX22"/>
      <c r="QFY22"/>
      <c r="QFZ22"/>
      <c r="QGA22"/>
      <c r="QGB22"/>
      <c r="QGC22"/>
      <c r="QGD22"/>
      <c r="QGE22"/>
      <c r="QGF22"/>
      <c r="QGG22"/>
      <c r="QGH22"/>
      <c r="QGI22"/>
      <c r="QGJ22"/>
      <c r="QGK22"/>
      <c r="QGL22"/>
      <c r="QGM22"/>
      <c r="QGN22"/>
      <c r="QGO22"/>
      <c r="QGP22"/>
      <c r="QGQ22"/>
      <c r="QGR22"/>
      <c r="QGS22"/>
      <c r="QGT22"/>
      <c r="QGU22"/>
      <c r="QGV22"/>
      <c r="QGW22"/>
      <c r="QGX22"/>
      <c r="QGY22"/>
      <c r="QGZ22"/>
      <c r="QHA22"/>
      <c r="QHB22"/>
      <c r="QHC22"/>
      <c r="QHD22"/>
      <c r="QHE22"/>
      <c r="QHF22"/>
      <c r="QHG22"/>
      <c r="QHH22"/>
      <c r="QHI22"/>
      <c r="QHJ22"/>
      <c r="QHK22"/>
      <c r="QHL22"/>
      <c r="QHM22"/>
      <c r="QHN22"/>
      <c r="QHO22"/>
      <c r="QHP22"/>
      <c r="QHQ22"/>
      <c r="QHR22"/>
      <c r="QHS22"/>
      <c r="QHT22"/>
      <c r="QHU22"/>
      <c r="QHV22"/>
      <c r="QHW22"/>
      <c r="QHX22"/>
      <c r="QHY22"/>
      <c r="QHZ22"/>
      <c r="QIA22"/>
      <c r="QIB22"/>
      <c r="QIC22"/>
      <c r="QID22"/>
      <c r="QIE22"/>
      <c r="QIF22"/>
      <c r="QIG22"/>
      <c r="QIH22"/>
      <c r="QII22"/>
      <c r="QIJ22"/>
      <c r="QIK22"/>
      <c r="QIL22"/>
      <c r="QIM22"/>
      <c r="QIN22"/>
      <c r="QIO22"/>
      <c r="QIP22"/>
      <c r="QIQ22"/>
      <c r="QIR22"/>
      <c r="QIS22"/>
      <c r="QIT22"/>
      <c r="QIU22"/>
      <c r="QIV22"/>
      <c r="QIW22"/>
      <c r="QIX22"/>
      <c r="QIY22"/>
      <c r="QIZ22"/>
      <c r="QJA22"/>
      <c r="QJB22"/>
      <c r="QJC22"/>
      <c r="QJD22"/>
      <c r="QJE22"/>
      <c r="QJF22"/>
      <c r="QJG22"/>
      <c r="QJH22"/>
      <c r="QJI22"/>
      <c r="QJJ22"/>
      <c r="QJK22"/>
      <c r="QJL22"/>
      <c r="QJM22"/>
      <c r="QJN22"/>
      <c r="QJO22"/>
      <c r="QJP22"/>
      <c r="QJQ22"/>
      <c r="QJR22"/>
      <c r="QJS22"/>
      <c r="QJT22"/>
      <c r="QJU22"/>
      <c r="QJV22"/>
      <c r="QJW22"/>
      <c r="QJX22"/>
      <c r="QJY22"/>
      <c r="QJZ22"/>
      <c r="QKA22"/>
      <c r="QKB22"/>
      <c r="QKC22"/>
      <c r="QKD22"/>
      <c r="QKE22"/>
      <c r="QKF22"/>
      <c r="QKG22"/>
      <c r="QKH22"/>
      <c r="QKI22"/>
      <c r="QKJ22"/>
      <c r="QKK22"/>
      <c r="QKL22"/>
      <c r="QKM22"/>
      <c r="QKN22"/>
      <c r="QKO22"/>
      <c r="QKP22"/>
      <c r="QKQ22"/>
      <c r="QKR22"/>
      <c r="QKS22"/>
      <c r="QKT22"/>
      <c r="QKU22"/>
      <c r="QKV22"/>
      <c r="QKW22"/>
      <c r="QKX22"/>
      <c r="QKY22"/>
      <c r="QKZ22"/>
      <c r="QLA22"/>
      <c r="QLB22"/>
      <c r="QLC22"/>
      <c r="QLD22"/>
      <c r="QLE22"/>
      <c r="QLF22"/>
      <c r="QLG22"/>
      <c r="QLH22"/>
      <c r="QLI22"/>
      <c r="QLJ22"/>
      <c r="QLK22"/>
      <c r="QLL22"/>
      <c r="QLM22"/>
      <c r="QLN22"/>
      <c r="QLO22"/>
      <c r="QLP22"/>
      <c r="QLQ22"/>
      <c r="QLR22"/>
      <c r="QLS22"/>
      <c r="QLT22"/>
      <c r="QLU22"/>
      <c r="QLV22"/>
      <c r="QLW22"/>
      <c r="QLX22"/>
      <c r="QLY22"/>
      <c r="QLZ22"/>
      <c r="QMA22"/>
      <c r="QMB22"/>
      <c r="QMC22"/>
      <c r="QMD22"/>
      <c r="QME22"/>
      <c r="QMF22"/>
      <c r="QMG22"/>
      <c r="QMH22"/>
      <c r="QMI22"/>
      <c r="QMJ22"/>
      <c r="QMK22"/>
      <c r="QML22"/>
      <c r="QMM22"/>
      <c r="QMN22"/>
      <c r="QMO22"/>
      <c r="QMP22"/>
      <c r="QMQ22"/>
      <c r="QMR22"/>
      <c r="QMS22"/>
      <c r="QMT22"/>
      <c r="QMU22"/>
      <c r="QMV22"/>
      <c r="QMW22"/>
      <c r="QMX22"/>
      <c r="QMY22"/>
      <c r="QMZ22"/>
      <c r="QNA22"/>
      <c r="QNB22"/>
      <c r="QNC22"/>
      <c r="QND22"/>
      <c r="QNE22"/>
      <c r="QNF22"/>
      <c r="QNG22"/>
      <c r="QNH22"/>
      <c r="QNI22"/>
      <c r="QNJ22"/>
      <c r="QNK22"/>
      <c r="QNL22"/>
      <c r="QNM22"/>
      <c r="QNN22"/>
      <c r="QNO22"/>
      <c r="QNP22"/>
      <c r="QNQ22"/>
      <c r="QNR22"/>
      <c r="QNS22"/>
      <c r="QNT22"/>
      <c r="QNU22"/>
      <c r="QNV22"/>
      <c r="QNW22"/>
      <c r="QNX22"/>
      <c r="QNY22"/>
      <c r="QNZ22"/>
      <c r="QOA22"/>
      <c r="QOB22"/>
      <c r="QOC22"/>
      <c r="QOD22"/>
      <c r="QOE22"/>
      <c r="QOF22"/>
      <c r="QOG22"/>
      <c r="QOH22"/>
      <c r="QOI22"/>
      <c r="QOJ22"/>
      <c r="QOK22"/>
      <c r="QOL22"/>
      <c r="QOM22"/>
      <c r="QON22"/>
      <c r="QOO22"/>
      <c r="QOP22"/>
      <c r="QOQ22"/>
      <c r="QOR22"/>
      <c r="QOS22"/>
      <c r="QOT22"/>
      <c r="QOU22"/>
      <c r="QOV22"/>
      <c r="QOW22"/>
      <c r="QOX22"/>
      <c r="QOY22"/>
      <c r="QOZ22"/>
      <c r="QPA22"/>
      <c r="QPB22"/>
      <c r="QPC22"/>
      <c r="QPD22"/>
      <c r="QPE22"/>
      <c r="QPF22"/>
      <c r="QPG22"/>
      <c r="QPH22"/>
      <c r="QPI22"/>
      <c r="QPJ22"/>
      <c r="QPK22"/>
      <c r="QPL22"/>
      <c r="QPM22"/>
      <c r="QPN22"/>
      <c r="QPO22"/>
      <c r="QPP22"/>
      <c r="QPQ22"/>
      <c r="QPR22"/>
      <c r="QPS22"/>
      <c r="QPT22"/>
      <c r="QPU22"/>
      <c r="QPV22"/>
      <c r="QPW22"/>
      <c r="QPX22"/>
      <c r="QPY22"/>
      <c r="QPZ22"/>
      <c r="QQA22"/>
      <c r="QQB22"/>
      <c r="QQC22"/>
      <c r="QQD22"/>
      <c r="QQE22"/>
      <c r="QQF22"/>
      <c r="QQG22"/>
      <c r="QQH22"/>
      <c r="QQI22"/>
      <c r="QQJ22"/>
      <c r="QQK22"/>
      <c r="QQL22"/>
      <c r="QQM22"/>
      <c r="QQN22"/>
      <c r="QQO22"/>
      <c r="QQP22"/>
      <c r="QQQ22"/>
      <c r="QQR22"/>
      <c r="QQS22"/>
      <c r="QQT22"/>
      <c r="QQU22"/>
      <c r="QQV22"/>
      <c r="QQW22"/>
      <c r="QQX22"/>
      <c r="QQY22"/>
      <c r="QQZ22"/>
      <c r="QRA22"/>
      <c r="QRB22"/>
      <c r="QRC22"/>
      <c r="QRD22"/>
      <c r="QRE22"/>
      <c r="QRF22"/>
      <c r="QRG22"/>
      <c r="QRH22"/>
      <c r="QRI22"/>
      <c r="QRJ22"/>
      <c r="QRK22"/>
      <c r="QRL22"/>
      <c r="QRM22"/>
      <c r="QRN22"/>
      <c r="QRO22"/>
      <c r="QRP22"/>
      <c r="QRQ22"/>
      <c r="QRR22"/>
      <c r="QRS22"/>
      <c r="QRT22"/>
      <c r="QRU22"/>
      <c r="QRV22"/>
      <c r="QRW22"/>
      <c r="QRX22"/>
      <c r="QRY22"/>
      <c r="QRZ22"/>
      <c r="QSA22"/>
      <c r="QSB22"/>
      <c r="QSC22"/>
      <c r="QSD22"/>
      <c r="QSE22"/>
      <c r="QSF22"/>
      <c r="QSG22"/>
      <c r="QSH22"/>
      <c r="QSI22"/>
      <c r="QSJ22"/>
      <c r="QSK22"/>
      <c r="QSL22"/>
      <c r="QSM22"/>
      <c r="QSN22"/>
      <c r="QSO22"/>
      <c r="QSP22"/>
      <c r="QSQ22"/>
      <c r="QSR22"/>
      <c r="QSS22"/>
      <c r="QST22"/>
      <c r="QSU22"/>
      <c r="QSV22"/>
      <c r="QSW22"/>
      <c r="QSX22"/>
      <c r="QSY22"/>
      <c r="QSZ22"/>
      <c r="QTA22"/>
      <c r="QTB22"/>
      <c r="QTC22"/>
      <c r="QTD22"/>
      <c r="QTE22"/>
      <c r="QTF22"/>
      <c r="QTG22"/>
      <c r="QTH22"/>
      <c r="QTI22"/>
      <c r="QTJ22"/>
      <c r="QTK22"/>
      <c r="QTL22"/>
      <c r="QTM22"/>
      <c r="QTN22"/>
      <c r="QTO22"/>
      <c r="QTP22"/>
      <c r="QTQ22"/>
      <c r="QTR22"/>
      <c r="QTS22"/>
      <c r="QTT22"/>
      <c r="QTU22"/>
      <c r="QTV22"/>
      <c r="QTW22"/>
      <c r="QTX22"/>
      <c r="QTY22"/>
      <c r="QTZ22"/>
      <c r="QUA22"/>
      <c r="QUB22"/>
      <c r="QUC22"/>
      <c r="QUD22"/>
      <c r="QUE22"/>
      <c r="QUF22"/>
      <c r="QUG22"/>
      <c r="QUH22"/>
      <c r="QUI22"/>
      <c r="QUJ22"/>
      <c r="QUK22"/>
      <c r="QUL22"/>
      <c r="QUM22"/>
      <c r="QUN22"/>
      <c r="QUO22"/>
      <c r="QUP22"/>
      <c r="QUQ22"/>
      <c r="QUR22"/>
      <c r="QUS22"/>
      <c r="QUT22"/>
      <c r="QUU22"/>
      <c r="QUV22"/>
      <c r="QUW22"/>
      <c r="QUX22"/>
      <c r="QUY22"/>
      <c r="QUZ22"/>
      <c r="QVA22"/>
      <c r="QVB22"/>
      <c r="QVC22"/>
      <c r="QVD22"/>
      <c r="QVE22"/>
      <c r="QVF22"/>
      <c r="QVG22"/>
      <c r="QVH22"/>
      <c r="QVI22"/>
      <c r="QVJ22"/>
      <c r="QVK22"/>
      <c r="QVL22"/>
      <c r="QVM22"/>
      <c r="QVN22"/>
      <c r="QVO22"/>
      <c r="QVP22"/>
      <c r="QVQ22"/>
      <c r="QVR22"/>
      <c r="QVS22"/>
      <c r="QVT22"/>
      <c r="QVU22"/>
      <c r="QVV22"/>
      <c r="QVW22"/>
      <c r="QVX22"/>
      <c r="QVY22"/>
      <c r="QVZ22"/>
      <c r="QWA22"/>
      <c r="QWB22"/>
      <c r="QWC22"/>
      <c r="QWD22"/>
      <c r="QWE22"/>
      <c r="QWF22"/>
      <c r="QWG22"/>
      <c r="QWH22"/>
      <c r="QWI22"/>
      <c r="QWJ22"/>
      <c r="QWK22"/>
      <c r="QWL22"/>
      <c r="QWM22"/>
      <c r="QWN22"/>
      <c r="QWO22"/>
      <c r="QWP22"/>
      <c r="QWQ22"/>
      <c r="QWR22"/>
      <c r="QWS22"/>
      <c r="QWT22"/>
      <c r="QWU22"/>
      <c r="QWV22"/>
      <c r="QWW22"/>
      <c r="QWX22"/>
      <c r="QWY22"/>
      <c r="QWZ22"/>
      <c r="QXA22"/>
      <c r="QXB22"/>
      <c r="QXC22"/>
      <c r="QXD22"/>
      <c r="QXE22"/>
      <c r="QXF22"/>
      <c r="QXG22"/>
      <c r="QXH22"/>
      <c r="QXI22"/>
      <c r="QXJ22"/>
      <c r="QXK22"/>
      <c r="QXL22"/>
      <c r="QXM22"/>
      <c r="QXN22"/>
      <c r="QXO22"/>
      <c r="QXP22"/>
      <c r="QXQ22"/>
      <c r="QXR22"/>
      <c r="QXS22"/>
      <c r="QXT22"/>
      <c r="QXU22"/>
      <c r="QXV22"/>
      <c r="QXW22"/>
      <c r="QXX22"/>
      <c r="QXY22"/>
      <c r="QXZ22"/>
      <c r="QYA22"/>
      <c r="QYB22"/>
      <c r="QYC22"/>
      <c r="QYD22"/>
      <c r="QYE22"/>
      <c r="QYF22"/>
      <c r="QYG22"/>
      <c r="QYH22"/>
      <c r="QYI22"/>
      <c r="QYJ22"/>
      <c r="QYK22"/>
      <c r="QYL22"/>
      <c r="QYM22"/>
      <c r="QYN22"/>
      <c r="QYO22"/>
      <c r="QYP22"/>
      <c r="QYQ22"/>
      <c r="QYR22"/>
      <c r="QYS22"/>
      <c r="QYT22"/>
      <c r="QYU22"/>
      <c r="QYV22"/>
      <c r="QYW22"/>
      <c r="QYX22"/>
      <c r="QYY22"/>
      <c r="QYZ22"/>
      <c r="QZA22"/>
      <c r="QZB22"/>
      <c r="QZC22"/>
      <c r="QZD22"/>
      <c r="QZE22"/>
      <c r="QZF22"/>
      <c r="QZG22"/>
      <c r="QZH22"/>
      <c r="QZI22"/>
      <c r="QZJ22"/>
      <c r="QZK22"/>
      <c r="QZL22"/>
      <c r="QZM22"/>
      <c r="QZN22"/>
      <c r="QZO22"/>
      <c r="QZP22"/>
      <c r="QZQ22"/>
      <c r="QZR22"/>
      <c r="QZS22"/>
      <c r="QZT22"/>
      <c r="QZU22"/>
      <c r="QZV22"/>
      <c r="QZW22"/>
      <c r="QZX22"/>
      <c r="QZY22"/>
      <c r="QZZ22"/>
      <c r="RAA22"/>
      <c r="RAB22"/>
      <c r="RAC22"/>
      <c r="RAD22"/>
      <c r="RAE22"/>
      <c r="RAF22"/>
      <c r="RAG22"/>
      <c r="RAH22"/>
      <c r="RAI22"/>
      <c r="RAJ22"/>
      <c r="RAK22"/>
      <c r="RAL22"/>
      <c r="RAM22"/>
      <c r="RAN22"/>
      <c r="RAO22"/>
      <c r="RAP22"/>
      <c r="RAQ22"/>
      <c r="RAR22"/>
      <c r="RAS22"/>
      <c r="RAT22"/>
      <c r="RAU22"/>
      <c r="RAV22"/>
      <c r="RAW22"/>
      <c r="RAX22"/>
      <c r="RAY22"/>
      <c r="RAZ22"/>
      <c r="RBA22"/>
      <c r="RBB22"/>
      <c r="RBC22"/>
      <c r="RBD22"/>
      <c r="RBE22"/>
      <c r="RBF22"/>
      <c r="RBG22"/>
      <c r="RBH22"/>
      <c r="RBI22"/>
      <c r="RBJ22"/>
      <c r="RBK22"/>
      <c r="RBL22"/>
      <c r="RBM22"/>
      <c r="RBN22"/>
      <c r="RBO22"/>
      <c r="RBP22"/>
      <c r="RBQ22"/>
      <c r="RBR22"/>
      <c r="RBS22"/>
      <c r="RBT22"/>
      <c r="RBU22"/>
      <c r="RBV22"/>
      <c r="RBW22"/>
      <c r="RBX22"/>
      <c r="RBY22"/>
      <c r="RBZ22"/>
      <c r="RCA22"/>
      <c r="RCB22"/>
      <c r="RCC22"/>
      <c r="RCD22"/>
      <c r="RCE22"/>
      <c r="RCF22"/>
      <c r="RCG22"/>
      <c r="RCH22"/>
      <c r="RCI22"/>
      <c r="RCJ22"/>
      <c r="RCK22"/>
      <c r="RCL22"/>
      <c r="RCM22"/>
      <c r="RCN22"/>
      <c r="RCO22"/>
      <c r="RCP22"/>
      <c r="RCQ22"/>
      <c r="RCR22"/>
      <c r="RCS22"/>
      <c r="RCT22"/>
      <c r="RCU22"/>
      <c r="RCV22"/>
      <c r="RCW22"/>
      <c r="RCX22"/>
      <c r="RCY22"/>
      <c r="RCZ22"/>
      <c r="RDA22"/>
      <c r="RDB22"/>
      <c r="RDC22"/>
      <c r="RDD22"/>
      <c r="RDE22"/>
      <c r="RDF22"/>
      <c r="RDG22"/>
      <c r="RDH22"/>
      <c r="RDI22"/>
      <c r="RDJ22"/>
      <c r="RDK22"/>
      <c r="RDL22"/>
      <c r="RDM22"/>
      <c r="RDN22"/>
      <c r="RDO22"/>
      <c r="RDP22"/>
      <c r="RDQ22"/>
      <c r="RDR22"/>
      <c r="RDS22"/>
      <c r="RDT22"/>
      <c r="RDU22"/>
      <c r="RDV22"/>
      <c r="RDW22"/>
      <c r="RDX22"/>
      <c r="RDY22"/>
      <c r="RDZ22"/>
      <c r="REA22"/>
      <c r="REB22"/>
      <c r="REC22"/>
      <c r="RED22"/>
      <c r="REE22"/>
      <c r="REF22"/>
      <c r="REG22"/>
      <c r="REH22"/>
      <c r="REI22"/>
      <c r="REJ22"/>
      <c r="REK22"/>
      <c r="REL22"/>
      <c r="REM22"/>
      <c r="REN22"/>
      <c r="REO22"/>
      <c r="REP22"/>
      <c r="REQ22"/>
      <c r="RER22"/>
      <c r="RES22"/>
      <c r="RET22"/>
      <c r="REU22"/>
      <c r="REV22"/>
      <c r="REW22"/>
      <c r="REX22"/>
      <c r="REY22"/>
      <c r="REZ22"/>
      <c r="RFA22"/>
      <c r="RFB22"/>
      <c r="RFC22"/>
      <c r="RFD22"/>
      <c r="RFE22"/>
      <c r="RFF22"/>
      <c r="RFG22"/>
      <c r="RFH22"/>
      <c r="RFI22"/>
      <c r="RFJ22"/>
      <c r="RFK22"/>
      <c r="RFL22"/>
      <c r="RFM22"/>
      <c r="RFN22"/>
      <c r="RFO22"/>
      <c r="RFP22"/>
      <c r="RFQ22"/>
      <c r="RFR22"/>
      <c r="RFS22"/>
      <c r="RFT22"/>
      <c r="RFU22"/>
      <c r="RFV22"/>
      <c r="RFW22"/>
      <c r="RFX22"/>
      <c r="RFY22"/>
      <c r="RFZ22"/>
      <c r="RGA22"/>
      <c r="RGB22"/>
      <c r="RGC22"/>
      <c r="RGD22"/>
      <c r="RGE22"/>
      <c r="RGF22"/>
      <c r="RGG22"/>
      <c r="RGH22"/>
      <c r="RGI22"/>
      <c r="RGJ22"/>
      <c r="RGK22"/>
      <c r="RGL22"/>
      <c r="RGM22"/>
      <c r="RGN22"/>
      <c r="RGO22"/>
      <c r="RGP22"/>
      <c r="RGQ22"/>
      <c r="RGR22"/>
      <c r="RGS22"/>
      <c r="RGT22"/>
      <c r="RGU22"/>
      <c r="RGV22"/>
      <c r="RGW22"/>
      <c r="RGX22"/>
      <c r="RGY22"/>
      <c r="RGZ22"/>
      <c r="RHA22"/>
      <c r="RHB22"/>
      <c r="RHC22"/>
      <c r="RHD22"/>
      <c r="RHE22"/>
      <c r="RHF22"/>
      <c r="RHG22"/>
      <c r="RHH22"/>
      <c r="RHI22"/>
      <c r="RHJ22"/>
      <c r="RHK22"/>
      <c r="RHL22"/>
      <c r="RHM22"/>
      <c r="RHN22"/>
      <c r="RHO22"/>
      <c r="RHP22"/>
      <c r="RHQ22"/>
      <c r="RHR22"/>
      <c r="RHS22"/>
      <c r="RHT22"/>
      <c r="RHU22"/>
      <c r="RHV22"/>
      <c r="RHW22"/>
      <c r="RHX22"/>
      <c r="RHY22"/>
      <c r="RHZ22"/>
      <c r="RIA22"/>
      <c r="RIB22"/>
      <c r="RIC22"/>
      <c r="RID22"/>
      <c r="RIE22"/>
      <c r="RIF22"/>
      <c r="RIG22"/>
      <c r="RIH22"/>
      <c r="RII22"/>
      <c r="RIJ22"/>
      <c r="RIK22"/>
      <c r="RIL22"/>
      <c r="RIM22"/>
      <c r="RIN22"/>
      <c r="RIO22"/>
      <c r="RIP22"/>
      <c r="RIQ22"/>
      <c r="RIR22"/>
      <c r="RIS22"/>
      <c r="RIT22"/>
      <c r="RIU22"/>
      <c r="RIV22"/>
      <c r="RIW22"/>
      <c r="RIX22"/>
      <c r="RIY22"/>
      <c r="RIZ22"/>
      <c r="RJA22"/>
      <c r="RJB22"/>
      <c r="RJC22"/>
      <c r="RJD22"/>
      <c r="RJE22"/>
      <c r="RJF22"/>
      <c r="RJG22"/>
      <c r="RJH22"/>
      <c r="RJI22"/>
      <c r="RJJ22"/>
      <c r="RJK22"/>
      <c r="RJL22"/>
      <c r="RJM22"/>
      <c r="RJN22"/>
      <c r="RJO22"/>
      <c r="RJP22"/>
      <c r="RJQ22"/>
      <c r="RJR22"/>
      <c r="RJS22"/>
      <c r="RJT22"/>
      <c r="RJU22"/>
      <c r="RJV22"/>
      <c r="RJW22"/>
      <c r="RJX22"/>
      <c r="RJY22"/>
      <c r="RJZ22"/>
      <c r="RKA22"/>
      <c r="RKB22"/>
      <c r="RKC22"/>
      <c r="RKD22"/>
      <c r="RKE22"/>
      <c r="RKF22"/>
      <c r="RKG22"/>
      <c r="RKH22"/>
      <c r="RKI22"/>
      <c r="RKJ22"/>
      <c r="RKK22"/>
      <c r="RKL22"/>
      <c r="RKM22"/>
      <c r="RKN22"/>
      <c r="RKO22"/>
      <c r="RKP22"/>
      <c r="RKQ22"/>
      <c r="RKR22"/>
      <c r="RKS22"/>
      <c r="RKT22"/>
      <c r="RKU22"/>
      <c r="RKV22"/>
      <c r="RKW22"/>
      <c r="RKX22"/>
      <c r="RKY22"/>
      <c r="RKZ22"/>
      <c r="RLA22"/>
      <c r="RLB22"/>
      <c r="RLC22"/>
      <c r="RLD22"/>
      <c r="RLE22"/>
      <c r="RLF22"/>
      <c r="RLG22"/>
      <c r="RLH22"/>
      <c r="RLI22"/>
      <c r="RLJ22"/>
      <c r="RLK22"/>
      <c r="RLL22"/>
      <c r="RLM22"/>
      <c r="RLN22"/>
      <c r="RLO22"/>
      <c r="RLP22"/>
      <c r="RLQ22"/>
      <c r="RLR22"/>
      <c r="RLS22"/>
      <c r="RLT22"/>
      <c r="RLU22"/>
      <c r="RLV22"/>
      <c r="RLW22"/>
      <c r="RLX22"/>
      <c r="RLY22"/>
      <c r="RLZ22"/>
      <c r="RMA22"/>
      <c r="RMB22"/>
      <c r="RMC22"/>
      <c r="RMD22"/>
      <c r="RME22"/>
      <c r="RMF22"/>
      <c r="RMG22"/>
      <c r="RMH22"/>
      <c r="RMI22"/>
      <c r="RMJ22"/>
      <c r="RMK22"/>
      <c r="RML22"/>
      <c r="RMM22"/>
      <c r="RMN22"/>
      <c r="RMO22"/>
      <c r="RMP22"/>
      <c r="RMQ22"/>
      <c r="RMR22"/>
      <c r="RMS22"/>
      <c r="RMT22"/>
      <c r="RMU22"/>
      <c r="RMV22"/>
      <c r="RMW22"/>
      <c r="RMX22"/>
      <c r="RMY22"/>
      <c r="RMZ22"/>
      <c r="RNA22"/>
      <c r="RNB22"/>
      <c r="RNC22"/>
      <c r="RND22"/>
      <c r="RNE22"/>
      <c r="RNF22"/>
      <c r="RNG22"/>
      <c r="RNH22"/>
      <c r="RNI22"/>
      <c r="RNJ22"/>
      <c r="RNK22"/>
      <c r="RNL22"/>
      <c r="RNM22"/>
      <c r="RNN22"/>
      <c r="RNO22"/>
      <c r="RNP22"/>
      <c r="RNQ22"/>
      <c r="RNR22"/>
      <c r="RNS22"/>
      <c r="RNT22"/>
      <c r="RNU22"/>
      <c r="RNV22"/>
      <c r="RNW22"/>
      <c r="RNX22"/>
      <c r="RNY22"/>
      <c r="RNZ22"/>
      <c r="ROA22"/>
      <c r="ROB22"/>
      <c r="ROC22"/>
      <c r="ROD22"/>
      <c r="ROE22"/>
      <c r="ROF22"/>
      <c r="ROG22"/>
      <c r="ROH22"/>
      <c r="ROI22"/>
      <c r="ROJ22"/>
      <c r="ROK22"/>
      <c r="ROL22"/>
      <c r="ROM22"/>
      <c r="RON22"/>
      <c r="ROO22"/>
      <c r="ROP22"/>
      <c r="ROQ22"/>
      <c r="ROR22"/>
      <c r="ROS22"/>
      <c r="ROT22"/>
      <c r="ROU22"/>
      <c r="ROV22"/>
      <c r="ROW22"/>
      <c r="ROX22"/>
      <c r="ROY22"/>
      <c r="ROZ22"/>
      <c r="RPA22"/>
      <c r="RPB22"/>
      <c r="RPC22"/>
      <c r="RPD22"/>
      <c r="RPE22"/>
      <c r="RPF22"/>
      <c r="RPG22"/>
      <c r="RPH22"/>
      <c r="RPI22"/>
      <c r="RPJ22"/>
      <c r="RPK22"/>
      <c r="RPL22"/>
      <c r="RPM22"/>
      <c r="RPN22"/>
      <c r="RPO22"/>
      <c r="RPP22"/>
      <c r="RPQ22"/>
      <c r="RPR22"/>
      <c r="RPS22"/>
      <c r="RPT22"/>
      <c r="RPU22"/>
      <c r="RPV22"/>
      <c r="RPW22"/>
      <c r="RPX22"/>
      <c r="RPY22"/>
      <c r="RPZ22"/>
      <c r="RQA22"/>
      <c r="RQB22"/>
      <c r="RQC22"/>
      <c r="RQD22"/>
      <c r="RQE22"/>
      <c r="RQF22"/>
      <c r="RQG22"/>
      <c r="RQH22"/>
      <c r="RQI22"/>
      <c r="RQJ22"/>
      <c r="RQK22"/>
      <c r="RQL22"/>
      <c r="RQM22"/>
      <c r="RQN22"/>
      <c r="RQO22"/>
      <c r="RQP22"/>
      <c r="RQQ22"/>
      <c r="RQR22"/>
      <c r="RQS22"/>
      <c r="RQT22"/>
      <c r="RQU22"/>
      <c r="RQV22"/>
      <c r="RQW22"/>
      <c r="RQX22"/>
      <c r="RQY22"/>
      <c r="RQZ22"/>
      <c r="RRA22"/>
      <c r="RRB22"/>
      <c r="RRC22"/>
      <c r="RRD22"/>
      <c r="RRE22"/>
      <c r="RRF22"/>
      <c r="RRG22"/>
      <c r="RRH22"/>
      <c r="RRI22"/>
      <c r="RRJ22"/>
      <c r="RRK22"/>
      <c r="RRL22"/>
      <c r="RRM22"/>
      <c r="RRN22"/>
      <c r="RRO22"/>
      <c r="RRP22"/>
      <c r="RRQ22"/>
      <c r="RRR22"/>
      <c r="RRS22"/>
      <c r="RRT22"/>
      <c r="RRU22"/>
      <c r="RRV22"/>
      <c r="RRW22"/>
      <c r="RRX22"/>
      <c r="RRY22"/>
      <c r="RRZ22"/>
      <c r="RSA22"/>
      <c r="RSB22"/>
      <c r="RSC22"/>
      <c r="RSD22"/>
      <c r="RSE22"/>
      <c r="RSF22"/>
      <c r="RSG22"/>
      <c r="RSH22"/>
      <c r="RSI22"/>
      <c r="RSJ22"/>
      <c r="RSK22"/>
      <c r="RSL22"/>
      <c r="RSM22"/>
      <c r="RSN22"/>
      <c r="RSO22"/>
      <c r="RSP22"/>
      <c r="RSQ22"/>
      <c r="RSR22"/>
      <c r="RSS22"/>
      <c r="RST22"/>
      <c r="RSU22"/>
      <c r="RSV22"/>
      <c r="RSW22"/>
      <c r="RSX22"/>
      <c r="RSY22"/>
      <c r="RSZ22"/>
      <c r="RTA22"/>
      <c r="RTB22"/>
      <c r="RTC22"/>
      <c r="RTD22"/>
      <c r="RTE22"/>
      <c r="RTF22"/>
      <c r="RTG22"/>
      <c r="RTH22"/>
      <c r="RTI22"/>
      <c r="RTJ22"/>
      <c r="RTK22"/>
      <c r="RTL22"/>
      <c r="RTM22"/>
      <c r="RTN22"/>
      <c r="RTO22"/>
      <c r="RTP22"/>
      <c r="RTQ22"/>
      <c r="RTR22"/>
      <c r="RTS22"/>
      <c r="RTT22"/>
      <c r="RTU22"/>
      <c r="RTV22"/>
      <c r="RTW22"/>
      <c r="RTX22"/>
      <c r="RTY22"/>
      <c r="RTZ22"/>
      <c r="RUA22"/>
      <c r="RUB22"/>
      <c r="RUC22"/>
      <c r="RUD22"/>
      <c r="RUE22"/>
      <c r="RUF22"/>
      <c r="RUG22"/>
      <c r="RUH22"/>
      <c r="RUI22"/>
      <c r="RUJ22"/>
      <c r="RUK22"/>
      <c r="RUL22"/>
      <c r="RUM22"/>
      <c r="RUN22"/>
      <c r="RUO22"/>
      <c r="RUP22"/>
      <c r="RUQ22"/>
      <c r="RUR22"/>
      <c r="RUS22"/>
      <c r="RUT22"/>
      <c r="RUU22"/>
      <c r="RUV22"/>
      <c r="RUW22"/>
      <c r="RUX22"/>
      <c r="RUY22"/>
      <c r="RUZ22"/>
      <c r="RVA22"/>
      <c r="RVB22"/>
      <c r="RVC22"/>
      <c r="RVD22"/>
      <c r="RVE22"/>
      <c r="RVF22"/>
      <c r="RVG22"/>
      <c r="RVH22"/>
      <c r="RVI22"/>
      <c r="RVJ22"/>
      <c r="RVK22"/>
      <c r="RVL22"/>
      <c r="RVM22"/>
      <c r="RVN22"/>
      <c r="RVO22"/>
      <c r="RVP22"/>
      <c r="RVQ22"/>
      <c r="RVR22"/>
      <c r="RVS22"/>
      <c r="RVT22"/>
      <c r="RVU22"/>
      <c r="RVV22"/>
      <c r="RVW22"/>
      <c r="RVX22"/>
      <c r="RVY22"/>
      <c r="RVZ22"/>
      <c r="RWA22"/>
      <c r="RWB22"/>
      <c r="RWC22"/>
      <c r="RWD22"/>
      <c r="RWE22"/>
      <c r="RWF22"/>
      <c r="RWG22"/>
      <c r="RWH22"/>
      <c r="RWI22"/>
      <c r="RWJ22"/>
      <c r="RWK22"/>
      <c r="RWL22"/>
      <c r="RWM22"/>
      <c r="RWN22"/>
      <c r="RWO22"/>
      <c r="RWP22"/>
      <c r="RWQ22"/>
      <c r="RWR22"/>
      <c r="RWS22"/>
      <c r="RWT22"/>
      <c r="RWU22"/>
      <c r="RWV22"/>
      <c r="RWW22"/>
      <c r="RWX22"/>
      <c r="RWY22"/>
      <c r="RWZ22"/>
      <c r="RXA22"/>
      <c r="RXB22"/>
      <c r="RXC22"/>
      <c r="RXD22"/>
      <c r="RXE22"/>
      <c r="RXF22"/>
      <c r="RXG22"/>
      <c r="RXH22"/>
      <c r="RXI22"/>
      <c r="RXJ22"/>
      <c r="RXK22"/>
      <c r="RXL22"/>
      <c r="RXM22"/>
      <c r="RXN22"/>
      <c r="RXO22"/>
      <c r="RXP22"/>
      <c r="RXQ22"/>
      <c r="RXR22"/>
      <c r="RXS22"/>
      <c r="RXT22"/>
      <c r="RXU22"/>
      <c r="RXV22"/>
      <c r="RXW22"/>
      <c r="RXX22"/>
      <c r="RXY22"/>
      <c r="RXZ22"/>
      <c r="RYA22"/>
      <c r="RYB22"/>
      <c r="RYC22"/>
      <c r="RYD22"/>
      <c r="RYE22"/>
      <c r="RYF22"/>
      <c r="RYG22"/>
      <c r="RYH22"/>
      <c r="RYI22"/>
      <c r="RYJ22"/>
      <c r="RYK22"/>
      <c r="RYL22"/>
      <c r="RYM22"/>
      <c r="RYN22"/>
      <c r="RYO22"/>
      <c r="RYP22"/>
      <c r="RYQ22"/>
      <c r="RYR22"/>
      <c r="RYS22"/>
      <c r="RYT22"/>
      <c r="RYU22"/>
      <c r="RYV22"/>
      <c r="RYW22"/>
      <c r="RYX22"/>
      <c r="RYY22"/>
      <c r="RYZ22"/>
      <c r="RZA22"/>
      <c r="RZB22"/>
      <c r="RZC22"/>
      <c r="RZD22"/>
      <c r="RZE22"/>
      <c r="RZF22"/>
      <c r="RZG22"/>
      <c r="RZH22"/>
      <c r="RZI22"/>
      <c r="RZJ22"/>
      <c r="RZK22"/>
      <c r="RZL22"/>
      <c r="RZM22"/>
      <c r="RZN22"/>
      <c r="RZO22"/>
      <c r="RZP22"/>
      <c r="RZQ22"/>
      <c r="RZR22"/>
      <c r="RZS22"/>
      <c r="RZT22"/>
      <c r="RZU22"/>
      <c r="RZV22"/>
      <c r="RZW22"/>
      <c r="RZX22"/>
      <c r="RZY22"/>
      <c r="RZZ22"/>
      <c r="SAA22"/>
      <c r="SAB22"/>
      <c r="SAC22"/>
      <c r="SAD22"/>
      <c r="SAE22"/>
      <c r="SAF22"/>
      <c r="SAG22"/>
      <c r="SAH22"/>
      <c r="SAI22"/>
      <c r="SAJ22"/>
      <c r="SAK22"/>
      <c r="SAL22"/>
      <c r="SAM22"/>
      <c r="SAN22"/>
      <c r="SAO22"/>
      <c r="SAP22"/>
      <c r="SAQ22"/>
      <c r="SAR22"/>
      <c r="SAS22"/>
      <c r="SAT22"/>
      <c r="SAU22"/>
      <c r="SAV22"/>
      <c r="SAW22"/>
      <c r="SAX22"/>
      <c r="SAY22"/>
      <c r="SAZ22"/>
      <c r="SBA22"/>
      <c r="SBB22"/>
      <c r="SBC22"/>
      <c r="SBD22"/>
      <c r="SBE22"/>
      <c r="SBF22"/>
      <c r="SBG22"/>
      <c r="SBH22"/>
      <c r="SBI22"/>
      <c r="SBJ22"/>
      <c r="SBK22"/>
      <c r="SBL22"/>
      <c r="SBM22"/>
      <c r="SBN22"/>
      <c r="SBO22"/>
      <c r="SBP22"/>
      <c r="SBQ22"/>
      <c r="SBR22"/>
      <c r="SBS22"/>
      <c r="SBT22"/>
      <c r="SBU22"/>
      <c r="SBV22"/>
      <c r="SBW22"/>
      <c r="SBX22"/>
      <c r="SBY22"/>
      <c r="SBZ22"/>
      <c r="SCA22"/>
      <c r="SCB22"/>
      <c r="SCC22"/>
      <c r="SCD22"/>
      <c r="SCE22"/>
      <c r="SCF22"/>
      <c r="SCG22"/>
      <c r="SCH22"/>
      <c r="SCI22"/>
      <c r="SCJ22"/>
      <c r="SCK22"/>
      <c r="SCL22"/>
      <c r="SCM22"/>
      <c r="SCN22"/>
      <c r="SCO22"/>
      <c r="SCP22"/>
      <c r="SCQ22"/>
      <c r="SCR22"/>
      <c r="SCS22"/>
      <c r="SCT22"/>
      <c r="SCU22"/>
      <c r="SCV22"/>
      <c r="SCW22"/>
      <c r="SCX22"/>
      <c r="SCY22"/>
      <c r="SCZ22"/>
      <c r="SDA22"/>
      <c r="SDB22"/>
      <c r="SDC22"/>
      <c r="SDD22"/>
      <c r="SDE22"/>
      <c r="SDF22"/>
      <c r="SDG22"/>
      <c r="SDH22"/>
      <c r="SDI22"/>
      <c r="SDJ22"/>
      <c r="SDK22"/>
      <c r="SDL22"/>
      <c r="SDM22"/>
      <c r="SDN22"/>
      <c r="SDO22"/>
      <c r="SDP22"/>
      <c r="SDQ22"/>
      <c r="SDR22"/>
      <c r="SDS22"/>
      <c r="SDT22"/>
      <c r="SDU22"/>
      <c r="SDV22"/>
      <c r="SDW22"/>
      <c r="SDX22"/>
      <c r="SDY22"/>
      <c r="SDZ22"/>
      <c r="SEA22"/>
      <c r="SEB22"/>
      <c r="SEC22"/>
      <c r="SED22"/>
      <c r="SEE22"/>
      <c r="SEF22"/>
      <c r="SEG22"/>
      <c r="SEH22"/>
      <c r="SEI22"/>
      <c r="SEJ22"/>
      <c r="SEK22"/>
      <c r="SEL22"/>
      <c r="SEM22"/>
      <c r="SEN22"/>
      <c r="SEO22"/>
      <c r="SEP22"/>
      <c r="SEQ22"/>
      <c r="SER22"/>
      <c r="SES22"/>
      <c r="SET22"/>
      <c r="SEU22"/>
      <c r="SEV22"/>
      <c r="SEW22"/>
      <c r="SEX22"/>
      <c r="SEY22"/>
      <c r="SEZ22"/>
      <c r="SFA22"/>
      <c r="SFB22"/>
      <c r="SFC22"/>
      <c r="SFD22"/>
      <c r="SFE22"/>
      <c r="SFF22"/>
      <c r="SFG22"/>
      <c r="SFH22"/>
      <c r="SFI22"/>
      <c r="SFJ22"/>
      <c r="SFK22"/>
      <c r="SFL22"/>
      <c r="SFM22"/>
      <c r="SFN22"/>
      <c r="SFO22"/>
      <c r="SFP22"/>
      <c r="SFQ22"/>
      <c r="SFR22"/>
      <c r="SFS22"/>
      <c r="SFT22"/>
      <c r="SFU22"/>
      <c r="SFV22"/>
      <c r="SFW22"/>
      <c r="SFX22"/>
      <c r="SFY22"/>
      <c r="SFZ22"/>
      <c r="SGA22"/>
      <c r="SGB22"/>
      <c r="SGC22"/>
      <c r="SGD22"/>
      <c r="SGE22"/>
      <c r="SGF22"/>
      <c r="SGG22"/>
      <c r="SGH22"/>
      <c r="SGI22"/>
      <c r="SGJ22"/>
      <c r="SGK22"/>
      <c r="SGL22"/>
      <c r="SGM22"/>
      <c r="SGN22"/>
      <c r="SGO22"/>
      <c r="SGP22"/>
      <c r="SGQ22"/>
      <c r="SGR22"/>
      <c r="SGS22"/>
      <c r="SGT22"/>
      <c r="SGU22"/>
      <c r="SGV22"/>
      <c r="SGW22"/>
      <c r="SGX22"/>
      <c r="SGY22"/>
      <c r="SGZ22"/>
      <c r="SHA22"/>
      <c r="SHB22"/>
      <c r="SHC22"/>
      <c r="SHD22"/>
      <c r="SHE22"/>
      <c r="SHF22"/>
      <c r="SHG22"/>
      <c r="SHH22"/>
      <c r="SHI22"/>
      <c r="SHJ22"/>
      <c r="SHK22"/>
      <c r="SHL22"/>
      <c r="SHM22"/>
      <c r="SHN22"/>
      <c r="SHO22"/>
      <c r="SHP22"/>
      <c r="SHQ22"/>
      <c r="SHR22"/>
      <c r="SHS22"/>
      <c r="SHT22"/>
      <c r="SHU22"/>
      <c r="SHV22"/>
      <c r="SHW22"/>
      <c r="SHX22"/>
      <c r="SHY22"/>
      <c r="SHZ22"/>
      <c r="SIA22"/>
      <c r="SIB22"/>
      <c r="SIC22"/>
      <c r="SID22"/>
      <c r="SIE22"/>
      <c r="SIF22"/>
      <c r="SIG22"/>
      <c r="SIH22"/>
      <c r="SII22"/>
      <c r="SIJ22"/>
      <c r="SIK22"/>
      <c r="SIL22"/>
      <c r="SIM22"/>
      <c r="SIN22"/>
      <c r="SIO22"/>
      <c r="SIP22"/>
      <c r="SIQ22"/>
      <c r="SIR22"/>
      <c r="SIS22"/>
      <c r="SIT22"/>
      <c r="SIU22"/>
      <c r="SIV22"/>
      <c r="SIW22"/>
      <c r="SIX22"/>
      <c r="SIY22"/>
      <c r="SIZ22"/>
      <c r="SJA22"/>
      <c r="SJB22"/>
      <c r="SJC22"/>
      <c r="SJD22"/>
      <c r="SJE22"/>
      <c r="SJF22"/>
      <c r="SJG22"/>
      <c r="SJH22"/>
      <c r="SJI22"/>
      <c r="SJJ22"/>
      <c r="SJK22"/>
      <c r="SJL22"/>
      <c r="SJM22"/>
      <c r="SJN22"/>
      <c r="SJO22"/>
      <c r="SJP22"/>
      <c r="SJQ22"/>
      <c r="SJR22"/>
      <c r="SJS22"/>
      <c r="SJT22"/>
      <c r="SJU22"/>
      <c r="SJV22"/>
      <c r="SJW22"/>
      <c r="SJX22"/>
      <c r="SJY22"/>
      <c r="SJZ22"/>
      <c r="SKA22"/>
      <c r="SKB22"/>
      <c r="SKC22"/>
      <c r="SKD22"/>
      <c r="SKE22"/>
      <c r="SKF22"/>
      <c r="SKG22"/>
      <c r="SKH22"/>
      <c r="SKI22"/>
      <c r="SKJ22"/>
      <c r="SKK22"/>
      <c r="SKL22"/>
      <c r="SKM22"/>
      <c r="SKN22"/>
      <c r="SKO22"/>
      <c r="SKP22"/>
      <c r="SKQ22"/>
      <c r="SKR22"/>
      <c r="SKS22"/>
      <c r="SKT22"/>
      <c r="SKU22"/>
      <c r="SKV22"/>
      <c r="SKW22"/>
      <c r="SKX22"/>
      <c r="SKY22"/>
      <c r="SKZ22"/>
      <c r="SLA22"/>
      <c r="SLB22"/>
      <c r="SLC22"/>
      <c r="SLD22"/>
      <c r="SLE22"/>
      <c r="SLF22"/>
      <c r="SLG22"/>
      <c r="SLH22"/>
      <c r="SLI22"/>
      <c r="SLJ22"/>
      <c r="SLK22"/>
      <c r="SLL22"/>
      <c r="SLM22"/>
      <c r="SLN22"/>
      <c r="SLO22"/>
      <c r="SLP22"/>
      <c r="SLQ22"/>
      <c r="SLR22"/>
      <c r="SLS22"/>
      <c r="SLT22"/>
      <c r="SLU22"/>
      <c r="SLV22"/>
      <c r="SLW22"/>
      <c r="SLX22"/>
      <c r="SLY22"/>
      <c r="SLZ22"/>
      <c r="SMA22"/>
      <c r="SMB22"/>
      <c r="SMC22"/>
      <c r="SMD22"/>
      <c r="SME22"/>
      <c r="SMF22"/>
      <c r="SMG22"/>
      <c r="SMH22"/>
      <c r="SMI22"/>
      <c r="SMJ22"/>
      <c r="SMK22"/>
      <c r="SML22"/>
      <c r="SMM22"/>
      <c r="SMN22"/>
      <c r="SMO22"/>
      <c r="SMP22"/>
      <c r="SMQ22"/>
      <c r="SMR22"/>
      <c r="SMS22"/>
      <c r="SMT22"/>
      <c r="SMU22"/>
      <c r="SMV22"/>
      <c r="SMW22"/>
      <c r="SMX22"/>
      <c r="SMY22"/>
      <c r="SMZ22"/>
      <c r="SNA22"/>
      <c r="SNB22"/>
      <c r="SNC22"/>
      <c r="SND22"/>
      <c r="SNE22"/>
      <c r="SNF22"/>
      <c r="SNG22"/>
      <c r="SNH22"/>
      <c r="SNI22"/>
      <c r="SNJ22"/>
      <c r="SNK22"/>
      <c r="SNL22"/>
      <c r="SNM22"/>
      <c r="SNN22"/>
      <c r="SNO22"/>
      <c r="SNP22"/>
      <c r="SNQ22"/>
      <c r="SNR22"/>
      <c r="SNS22"/>
      <c r="SNT22"/>
      <c r="SNU22"/>
      <c r="SNV22"/>
      <c r="SNW22"/>
      <c r="SNX22"/>
      <c r="SNY22"/>
      <c r="SNZ22"/>
      <c r="SOA22"/>
      <c r="SOB22"/>
      <c r="SOC22"/>
      <c r="SOD22"/>
      <c r="SOE22"/>
      <c r="SOF22"/>
      <c r="SOG22"/>
      <c r="SOH22"/>
      <c r="SOI22"/>
      <c r="SOJ22"/>
      <c r="SOK22"/>
      <c r="SOL22"/>
      <c r="SOM22"/>
      <c r="SON22"/>
      <c r="SOO22"/>
      <c r="SOP22"/>
      <c r="SOQ22"/>
      <c r="SOR22"/>
      <c r="SOS22"/>
      <c r="SOT22"/>
      <c r="SOU22"/>
      <c r="SOV22"/>
      <c r="SOW22"/>
      <c r="SOX22"/>
      <c r="SOY22"/>
      <c r="SOZ22"/>
      <c r="SPA22"/>
      <c r="SPB22"/>
      <c r="SPC22"/>
      <c r="SPD22"/>
      <c r="SPE22"/>
      <c r="SPF22"/>
      <c r="SPG22"/>
      <c r="SPH22"/>
      <c r="SPI22"/>
      <c r="SPJ22"/>
      <c r="SPK22"/>
      <c r="SPL22"/>
      <c r="SPM22"/>
      <c r="SPN22"/>
      <c r="SPO22"/>
      <c r="SPP22"/>
      <c r="SPQ22"/>
      <c r="SPR22"/>
      <c r="SPS22"/>
      <c r="SPT22"/>
      <c r="SPU22"/>
      <c r="SPV22"/>
      <c r="SPW22"/>
      <c r="SPX22"/>
      <c r="SPY22"/>
      <c r="SPZ22"/>
      <c r="SQA22"/>
      <c r="SQB22"/>
      <c r="SQC22"/>
      <c r="SQD22"/>
      <c r="SQE22"/>
      <c r="SQF22"/>
      <c r="SQG22"/>
      <c r="SQH22"/>
      <c r="SQI22"/>
      <c r="SQJ22"/>
      <c r="SQK22"/>
      <c r="SQL22"/>
      <c r="SQM22"/>
      <c r="SQN22"/>
      <c r="SQO22"/>
      <c r="SQP22"/>
      <c r="SQQ22"/>
      <c r="SQR22"/>
      <c r="SQS22"/>
      <c r="SQT22"/>
      <c r="SQU22"/>
      <c r="SQV22"/>
      <c r="SQW22"/>
      <c r="SQX22"/>
      <c r="SQY22"/>
      <c r="SQZ22"/>
      <c r="SRA22"/>
      <c r="SRB22"/>
      <c r="SRC22"/>
      <c r="SRD22"/>
      <c r="SRE22"/>
      <c r="SRF22"/>
      <c r="SRG22"/>
      <c r="SRH22"/>
      <c r="SRI22"/>
      <c r="SRJ22"/>
      <c r="SRK22"/>
      <c r="SRL22"/>
      <c r="SRM22"/>
      <c r="SRN22"/>
      <c r="SRO22"/>
      <c r="SRP22"/>
      <c r="SRQ22"/>
      <c r="SRR22"/>
      <c r="SRS22"/>
      <c r="SRT22"/>
      <c r="SRU22"/>
      <c r="SRV22"/>
      <c r="SRW22"/>
      <c r="SRX22"/>
      <c r="SRY22"/>
      <c r="SRZ22"/>
      <c r="SSA22"/>
      <c r="SSB22"/>
      <c r="SSC22"/>
      <c r="SSD22"/>
      <c r="SSE22"/>
      <c r="SSF22"/>
      <c r="SSG22"/>
      <c r="SSH22"/>
      <c r="SSI22"/>
      <c r="SSJ22"/>
      <c r="SSK22"/>
      <c r="SSL22"/>
      <c r="SSM22"/>
      <c r="SSN22"/>
      <c r="SSO22"/>
      <c r="SSP22"/>
      <c r="SSQ22"/>
      <c r="SSR22"/>
      <c r="SSS22"/>
      <c r="SST22"/>
      <c r="SSU22"/>
      <c r="SSV22"/>
      <c r="SSW22"/>
      <c r="SSX22"/>
      <c r="SSY22"/>
      <c r="SSZ22"/>
      <c r="STA22"/>
      <c r="STB22"/>
      <c r="STC22"/>
      <c r="STD22"/>
      <c r="STE22"/>
      <c r="STF22"/>
      <c r="STG22"/>
      <c r="STH22"/>
      <c r="STI22"/>
      <c r="STJ22"/>
      <c r="STK22"/>
      <c r="STL22"/>
      <c r="STM22"/>
      <c r="STN22"/>
      <c r="STO22"/>
      <c r="STP22"/>
      <c r="STQ22"/>
      <c r="STR22"/>
      <c r="STS22"/>
      <c r="STT22"/>
      <c r="STU22"/>
      <c r="STV22"/>
      <c r="STW22"/>
      <c r="STX22"/>
      <c r="STY22"/>
      <c r="STZ22"/>
      <c r="SUA22"/>
      <c r="SUB22"/>
      <c r="SUC22"/>
      <c r="SUD22"/>
      <c r="SUE22"/>
      <c r="SUF22"/>
      <c r="SUG22"/>
      <c r="SUH22"/>
      <c r="SUI22"/>
      <c r="SUJ22"/>
      <c r="SUK22"/>
      <c r="SUL22"/>
      <c r="SUM22"/>
      <c r="SUN22"/>
      <c r="SUO22"/>
      <c r="SUP22"/>
      <c r="SUQ22"/>
      <c r="SUR22"/>
      <c r="SUS22"/>
      <c r="SUT22"/>
      <c r="SUU22"/>
      <c r="SUV22"/>
      <c r="SUW22"/>
      <c r="SUX22"/>
      <c r="SUY22"/>
      <c r="SUZ22"/>
      <c r="SVA22"/>
      <c r="SVB22"/>
      <c r="SVC22"/>
      <c r="SVD22"/>
      <c r="SVE22"/>
      <c r="SVF22"/>
      <c r="SVG22"/>
      <c r="SVH22"/>
      <c r="SVI22"/>
      <c r="SVJ22"/>
      <c r="SVK22"/>
      <c r="SVL22"/>
      <c r="SVM22"/>
      <c r="SVN22"/>
      <c r="SVO22"/>
      <c r="SVP22"/>
      <c r="SVQ22"/>
      <c r="SVR22"/>
      <c r="SVS22"/>
      <c r="SVT22"/>
      <c r="SVU22"/>
      <c r="SVV22"/>
      <c r="SVW22"/>
      <c r="SVX22"/>
      <c r="SVY22"/>
      <c r="SVZ22"/>
      <c r="SWA22"/>
      <c r="SWB22"/>
      <c r="SWC22"/>
      <c r="SWD22"/>
      <c r="SWE22"/>
      <c r="SWF22"/>
      <c r="SWG22"/>
      <c r="SWH22"/>
      <c r="SWI22"/>
      <c r="SWJ22"/>
      <c r="SWK22"/>
      <c r="SWL22"/>
      <c r="SWM22"/>
      <c r="SWN22"/>
      <c r="SWO22"/>
      <c r="SWP22"/>
      <c r="SWQ22"/>
      <c r="SWR22"/>
      <c r="SWS22"/>
      <c r="SWT22"/>
      <c r="SWU22"/>
      <c r="SWV22"/>
      <c r="SWW22"/>
      <c r="SWX22"/>
      <c r="SWY22"/>
      <c r="SWZ22"/>
      <c r="SXA22"/>
      <c r="SXB22"/>
      <c r="SXC22"/>
      <c r="SXD22"/>
      <c r="SXE22"/>
      <c r="SXF22"/>
      <c r="SXG22"/>
      <c r="SXH22"/>
      <c r="SXI22"/>
      <c r="SXJ22"/>
      <c r="SXK22"/>
      <c r="SXL22"/>
      <c r="SXM22"/>
      <c r="SXN22"/>
      <c r="SXO22"/>
      <c r="SXP22"/>
      <c r="SXQ22"/>
      <c r="SXR22"/>
      <c r="SXS22"/>
      <c r="SXT22"/>
      <c r="SXU22"/>
      <c r="SXV22"/>
      <c r="SXW22"/>
      <c r="SXX22"/>
      <c r="SXY22"/>
      <c r="SXZ22"/>
      <c r="SYA22"/>
      <c r="SYB22"/>
      <c r="SYC22"/>
      <c r="SYD22"/>
      <c r="SYE22"/>
      <c r="SYF22"/>
      <c r="SYG22"/>
      <c r="SYH22"/>
      <c r="SYI22"/>
      <c r="SYJ22"/>
      <c r="SYK22"/>
      <c r="SYL22"/>
      <c r="SYM22"/>
      <c r="SYN22"/>
      <c r="SYO22"/>
      <c r="SYP22"/>
      <c r="SYQ22"/>
      <c r="SYR22"/>
      <c r="SYS22"/>
      <c r="SYT22"/>
      <c r="SYU22"/>
      <c r="SYV22"/>
      <c r="SYW22"/>
      <c r="SYX22"/>
      <c r="SYY22"/>
      <c r="SYZ22"/>
      <c r="SZA22"/>
      <c r="SZB22"/>
      <c r="SZC22"/>
      <c r="SZD22"/>
      <c r="SZE22"/>
      <c r="SZF22"/>
      <c r="SZG22"/>
      <c r="SZH22"/>
      <c r="SZI22"/>
      <c r="SZJ22"/>
      <c r="SZK22"/>
      <c r="SZL22"/>
      <c r="SZM22"/>
      <c r="SZN22"/>
      <c r="SZO22"/>
      <c r="SZP22"/>
      <c r="SZQ22"/>
      <c r="SZR22"/>
      <c r="SZS22"/>
      <c r="SZT22"/>
      <c r="SZU22"/>
      <c r="SZV22"/>
      <c r="SZW22"/>
      <c r="SZX22"/>
      <c r="SZY22"/>
      <c r="SZZ22"/>
      <c r="TAA22"/>
      <c r="TAB22"/>
      <c r="TAC22"/>
      <c r="TAD22"/>
      <c r="TAE22"/>
      <c r="TAF22"/>
      <c r="TAG22"/>
      <c r="TAH22"/>
      <c r="TAI22"/>
      <c r="TAJ22"/>
      <c r="TAK22"/>
      <c r="TAL22"/>
      <c r="TAM22"/>
      <c r="TAN22"/>
      <c r="TAO22"/>
      <c r="TAP22"/>
      <c r="TAQ22"/>
      <c r="TAR22"/>
      <c r="TAS22"/>
      <c r="TAT22"/>
      <c r="TAU22"/>
      <c r="TAV22"/>
      <c r="TAW22"/>
      <c r="TAX22"/>
      <c r="TAY22"/>
      <c r="TAZ22"/>
      <c r="TBA22"/>
      <c r="TBB22"/>
      <c r="TBC22"/>
      <c r="TBD22"/>
      <c r="TBE22"/>
      <c r="TBF22"/>
      <c r="TBG22"/>
      <c r="TBH22"/>
      <c r="TBI22"/>
      <c r="TBJ22"/>
      <c r="TBK22"/>
      <c r="TBL22"/>
      <c r="TBM22"/>
      <c r="TBN22"/>
      <c r="TBO22"/>
      <c r="TBP22"/>
      <c r="TBQ22"/>
      <c r="TBR22"/>
      <c r="TBS22"/>
      <c r="TBT22"/>
      <c r="TBU22"/>
      <c r="TBV22"/>
      <c r="TBW22"/>
      <c r="TBX22"/>
      <c r="TBY22"/>
      <c r="TBZ22"/>
      <c r="TCA22"/>
      <c r="TCB22"/>
      <c r="TCC22"/>
      <c r="TCD22"/>
      <c r="TCE22"/>
      <c r="TCF22"/>
      <c r="TCG22"/>
      <c r="TCH22"/>
      <c r="TCI22"/>
      <c r="TCJ22"/>
      <c r="TCK22"/>
      <c r="TCL22"/>
      <c r="TCM22"/>
      <c r="TCN22"/>
      <c r="TCO22"/>
      <c r="TCP22"/>
      <c r="TCQ22"/>
      <c r="TCR22"/>
      <c r="TCS22"/>
      <c r="TCT22"/>
      <c r="TCU22"/>
      <c r="TCV22"/>
      <c r="TCW22"/>
      <c r="TCX22"/>
      <c r="TCY22"/>
      <c r="TCZ22"/>
      <c r="TDA22"/>
      <c r="TDB22"/>
      <c r="TDC22"/>
      <c r="TDD22"/>
      <c r="TDE22"/>
      <c r="TDF22"/>
      <c r="TDG22"/>
      <c r="TDH22"/>
      <c r="TDI22"/>
      <c r="TDJ22"/>
      <c r="TDK22"/>
      <c r="TDL22"/>
      <c r="TDM22"/>
      <c r="TDN22"/>
      <c r="TDO22"/>
      <c r="TDP22"/>
      <c r="TDQ22"/>
      <c r="TDR22"/>
      <c r="TDS22"/>
      <c r="TDT22"/>
      <c r="TDU22"/>
      <c r="TDV22"/>
      <c r="TDW22"/>
      <c r="TDX22"/>
      <c r="TDY22"/>
      <c r="TDZ22"/>
      <c r="TEA22"/>
      <c r="TEB22"/>
      <c r="TEC22"/>
      <c r="TED22"/>
      <c r="TEE22"/>
      <c r="TEF22"/>
      <c r="TEG22"/>
      <c r="TEH22"/>
      <c r="TEI22"/>
      <c r="TEJ22"/>
      <c r="TEK22"/>
      <c r="TEL22"/>
      <c r="TEM22"/>
      <c r="TEN22"/>
      <c r="TEO22"/>
      <c r="TEP22"/>
      <c r="TEQ22"/>
      <c r="TER22"/>
      <c r="TES22"/>
      <c r="TET22"/>
      <c r="TEU22"/>
      <c r="TEV22"/>
      <c r="TEW22"/>
      <c r="TEX22"/>
      <c r="TEY22"/>
      <c r="TEZ22"/>
      <c r="TFA22"/>
      <c r="TFB22"/>
      <c r="TFC22"/>
      <c r="TFD22"/>
      <c r="TFE22"/>
      <c r="TFF22"/>
      <c r="TFG22"/>
      <c r="TFH22"/>
      <c r="TFI22"/>
      <c r="TFJ22"/>
      <c r="TFK22"/>
      <c r="TFL22"/>
      <c r="TFM22"/>
      <c r="TFN22"/>
      <c r="TFO22"/>
      <c r="TFP22"/>
      <c r="TFQ22"/>
      <c r="TFR22"/>
      <c r="TFS22"/>
      <c r="TFT22"/>
      <c r="TFU22"/>
      <c r="TFV22"/>
      <c r="TFW22"/>
      <c r="TFX22"/>
      <c r="TFY22"/>
      <c r="TFZ22"/>
      <c r="TGA22"/>
      <c r="TGB22"/>
      <c r="TGC22"/>
      <c r="TGD22"/>
      <c r="TGE22"/>
      <c r="TGF22"/>
      <c r="TGG22"/>
      <c r="TGH22"/>
      <c r="TGI22"/>
      <c r="TGJ22"/>
      <c r="TGK22"/>
      <c r="TGL22"/>
      <c r="TGM22"/>
      <c r="TGN22"/>
      <c r="TGO22"/>
      <c r="TGP22"/>
      <c r="TGQ22"/>
      <c r="TGR22"/>
      <c r="TGS22"/>
      <c r="TGT22"/>
      <c r="TGU22"/>
      <c r="TGV22"/>
      <c r="TGW22"/>
      <c r="TGX22"/>
      <c r="TGY22"/>
      <c r="TGZ22"/>
      <c r="THA22"/>
      <c r="THB22"/>
      <c r="THC22"/>
      <c r="THD22"/>
      <c r="THE22"/>
      <c r="THF22"/>
      <c r="THG22"/>
      <c r="THH22"/>
      <c r="THI22"/>
      <c r="THJ22"/>
      <c r="THK22"/>
      <c r="THL22"/>
      <c r="THM22"/>
      <c r="THN22"/>
      <c r="THO22"/>
      <c r="THP22"/>
      <c r="THQ22"/>
      <c r="THR22"/>
      <c r="THS22"/>
      <c r="THT22"/>
      <c r="THU22"/>
      <c r="THV22"/>
      <c r="THW22"/>
      <c r="THX22"/>
      <c r="THY22"/>
      <c r="THZ22"/>
      <c r="TIA22"/>
      <c r="TIB22"/>
      <c r="TIC22"/>
      <c r="TID22"/>
      <c r="TIE22"/>
      <c r="TIF22"/>
      <c r="TIG22"/>
      <c r="TIH22"/>
      <c r="TII22"/>
      <c r="TIJ22"/>
      <c r="TIK22"/>
      <c r="TIL22"/>
      <c r="TIM22"/>
      <c r="TIN22"/>
      <c r="TIO22"/>
      <c r="TIP22"/>
      <c r="TIQ22"/>
      <c r="TIR22"/>
      <c r="TIS22"/>
      <c r="TIT22"/>
      <c r="TIU22"/>
      <c r="TIV22"/>
      <c r="TIW22"/>
      <c r="TIX22"/>
      <c r="TIY22"/>
      <c r="TIZ22"/>
      <c r="TJA22"/>
      <c r="TJB22"/>
      <c r="TJC22"/>
      <c r="TJD22"/>
      <c r="TJE22"/>
      <c r="TJF22"/>
      <c r="TJG22"/>
      <c r="TJH22"/>
      <c r="TJI22"/>
      <c r="TJJ22"/>
      <c r="TJK22"/>
      <c r="TJL22"/>
      <c r="TJM22"/>
      <c r="TJN22"/>
      <c r="TJO22"/>
      <c r="TJP22"/>
      <c r="TJQ22"/>
      <c r="TJR22"/>
      <c r="TJS22"/>
      <c r="TJT22"/>
      <c r="TJU22"/>
      <c r="TJV22"/>
      <c r="TJW22"/>
      <c r="TJX22"/>
      <c r="TJY22"/>
      <c r="TJZ22"/>
      <c r="TKA22"/>
      <c r="TKB22"/>
      <c r="TKC22"/>
      <c r="TKD22"/>
      <c r="TKE22"/>
      <c r="TKF22"/>
      <c r="TKG22"/>
      <c r="TKH22"/>
      <c r="TKI22"/>
      <c r="TKJ22"/>
      <c r="TKK22"/>
      <c r="TKL22"/>
      <c r="TKM22"/>
      <c r="TKN22"/>
      <c r="TKO22"/>
      <c r="TKP22"/>
      <c r="TKQ22"/>
      <c r="TKR22"/>
      <c r="TKS22"/>
      <c r="TKT22"/>
      <c r="TKU22"/>
      <c r="TKV22"/>
      <c r="TKW22"/>
      <c r="TKX22"/>
      <c r="TKY22"/>
      <c r="TKZ22"/>
      <c r="TLA22"/>
      <c r="TLB22"/>
      <c r="TLC22"/>
      <c r="TLD22"/>
      <c r="TLE22"/>
      <c r="TLF22"/>
      <c r="TLG22"/>
      <c r="TLH22"/>
      <c r="TLI22"/>
      <c r="TLJ22"/>
      <c r="TLK22"/>
      <c r="TLL22"/>
      <c r="TLM22"/>
      <c r="TLN22"/>
      <c r="TLO22"/>
      <c r="TLP22"/>
      <c r="TLQ22"/>
      <c r="TLR22"/>
      <c r="TLS22"/>
      <c r="TLT22"/>
      <c r="TLU22"/>
      <c r="TLV22"/>
      <c r="TLW22"/>
      <c r="TLX22"/>
      <c r="TLY22"/>
      <c r="TLZ22"/>
      <c r="TMA22"/>
      <c r="TMB22"/>
      <c r="TMC22"/>
      <c r="TMD22"/>
      <c r="TME22"/>
      <c r="TMF22"/>
      <c r="TMG22"/>
      <c r="TMH22"/>
      <c r="TMI22"/>
      <c r="TMJ22"/>
      <c r="TMK22"/>
      <c r="TML22"/>
      <c r="TMM22"/>
      <c r="TMN22"/>
      <c r="TMO22"/>
      <c r="TMP22"/>
      <c r="TMQ22"/>
      <c r="TMR22"/>
      <c r="TMS22"/>
      <c r="TMT22"/>
      <c r="TMU22"/>
      <c r="TMV22"/>
      <c r="TMW22"/>
      <c r="TMX22"/>
      <c r="TMY22"/>
      <c r="TMZ22"/>
      <c r="TNA22"/>
      <c r="TNB22"/>
      <c r="TNC22"/>
      <c r="TND22"/>
      <c r="TNE22"/>
      <c r="TNF22"/>
      <c r="TNG22"/>
      <c r="TNH22"/>
      <c r="TNI22"/>
      <c r="TNJ22"/>
      <c r="TNK22"/>
      <c r="TNL22"/>
      <c r="TNM22"/>
      <c r="TNN22"/>
      <c r="TNO22"/>
      <c r="TNP22"/>
      <c r="TNQ22"/>
      <c r="TNR22"/>
      <c r="TNS22"/>
      <c r="TNT22"/>
      <c r="TNU22"/>
      <c r="TNV22"/>
      <c r="TNW22"/>
      <c r="TNX22"/>
      <c r="TNY22"/>
      <c r="TNZ22"/>
      <c r="TOA22"/>
      <c r="TOB22"/>
      <c r="TOC22"/>
      <c r="TOD22"/>
      <c r="TOE22"/>
      <c r="TOF22"/>
      <c r="TOG22"/>
      <c r="TOH22"/>
      <c r="TOI22"/>
      <c r="TOJ22"/>
      <c r="TOK22"/>
      <c r="TOL22"/>
      <c r="TOM22"/>
      <c r="TON22"/>
      <c r="TOO22"/>
      <c r="TOP22"/>
      <c r="TOQ22"/>
      <c r="TOR22"/>
      <c r="TOS22"/>
      <c r="TOT22"/>
      <c r="TOU22"/>
      <c r="TOV22"/>
      <c r="TOW22"/>
      <c r="TOX22"/>
      <c r="TOY22"/>
      <c r="TOZ22"/>
      <c r="TPA22"/>
      <c r="TPB22"/>
      <c r="TPC22"/>
      <c r="TPD22"/>
      <c r="TPE22"/>
      <c r="TPF22"/>
      <c r="TPG22"/>
      <c r="TPH22"/>
      <c r="TPI22"/>
      <c r="TPJ22"/>
      <c r="TPK22"/>
      <c r="TPL22"/>
      <c r="TPM22"/>
      <c r="TPN22"/>
      <c r="TPO22"/>
      <c r="TPP22"/>
      <c r="TPQ22"/>
      <c r="TPR22"/>
      <c r="TPS22"/>
      <c r="TPT22"/>
      <c r="TPU22"/>
      <c r="TPV22"/>
      <c r="TPW22"/>
      <c r="TPX22"/>
      <c r="TPY22"/>
      <c r="TPZ22"/>
      <c r="TQA22"/>
      <c r="TQB22"/>
      <c r="TQC22"/>
      <c r="TQD22"/>
      <c r="TQE22"/>
      <c r="TQF22"/>
      <c r="TQG22"/>
      <c r="TQH22"/>
      <c r="TQI22"/>
      <c r="TQJ22"/>
      <c r="TQK22"/>
      <c r="TQL22"/>
      <c r="TQM22"/>
      <c r="TQN22"/>
      <c r="TQO22"/>
      <c r="TQP22"/>
      <c r="TQQ22"/>
      <c r="TQR22"/>
      <c r="TQS22"/>
      <c r="TQT22"/>
      <c r="TQU22"/>
      <c r="TQV22"/>
      <c r="TQW22"/>
      <c r="TQX22"/>
      <c r="TQY22"/>
      <c r="TQZ22"/>
      <c r="TRA22"/>
      <c r="TRB22"/>
      <c r="TRC22"/>
      <c r="TRD22"/>
      <c r="TRE22"/>
      <c r="TRF22"/>
      <c r="TRG22"/>
      <c r="TRH22"/>
      <c r="TRI22"/>
      <c r="TRJ22"/>
      <c r="TRK22"/>
      <c r="TRL22"/>
      <c r="TRM22"/>
      <c r="TRN22"/>
      <c r="TRO22"/>
      <c r="TRP22"/>
      <c r="TRQ22"/>
      <c r="TRR22"/>
      <c r="TRS22"/>
      <c r="TRT22"/>
      <c r="TRU22"/>
      <c r="TRV22"/>
      <c r="TRW22"/>
      <c r="TRX22"/>
      <c r="TRY22"/>
      <c r="TRZ22"/>
      <c r="TSA22"/>
      <c r="TSB22"/>
      <c r="TSC22"/>
      <c r="TSD22"/>
      <c r="TSE22"/>
      <c r="TSF22"/>
      <c r="TSG22"/>
      <c r="TSH22"/>
      <c r="TSI22"/>
      <c r="TSJ22"/>
      <c r="TSK22"/>
      <c r="TSL22"/>
      <c r="TSM22"/>
      <c r="TSN22"/>
      <c r="TSO22"/>
      <c r="TSP22"/>
      <c r="TSQ22"/>
      <c r="TSR22"/>
      <c r="TSS22"/>
      <c r="TST22"/>
      <c r="TSU22"/>
      <c r="TSV22"/>
      <c r="TSW22"/>
      <c r="TSX22"/>
      <c r="TSY22"/>
      <c r="TSZ22"/>
      <c r="TTA22"/>
      <c r="TTB22"/>
      <c r="TTC22"/>
      <c r="TTD22"/>
      <c r="TTE22"/>
      <c r="TTF22"/>
      <c r="TTG22"/>
      <c r="TTH22"/>
      <c r="TTI22"/>
      <c r="TTJ22"/>
      <c r="TTK22"/>
      <c r="TTL22"/>
      <c r="TTM22"/>
      <c r="TTN22"/>
      <c r="TTO22"/>
      <c r="TTP22"/>
      <c r="TTQ22"/>
      <c r="TTR22"/>
      <c r="TTS22"/>
      <c r="TTT22"/>
      <c r="TTU22"/>
      <c r="TTV22"/>
      <c r="TTW22"/>
      <c r="TTX22"/>
      <c r="TTY22"/>
      <c r="TTZ22"/>
      <c r="TUA22"/>
      <c r="TUB22"/>
      <c r="TUC22"/>
      <c r="TUD22"/>
      <c r="TUE22"/>
      <c r="TUF22"/>
      <c r="TUG22"/>
      <c r="TUH22"/>
      <c r="TUI22"/>
      <c r="TUJ22"/>
      <c r="TUK22"/>
      <c r="TUL22"/>
      <c r="TUM22"/>
      <c r="TUN22"/>
      <c r="TUO22"/>
      <c r="TUP22"/>
      <c r="TUQ22"/>
      <c r="TUR22"/>
      <c r="TUS22"/>
      <c r="TUT22"/>
      <c r="TUU22"/>
      <c r="TUV22"/>
      <c r="TUW22"/>
      <c r="TUX22"/>
      <c r="TUY22"/>
      <c r="TUZ22"/>
      <c r="TVA22"/>
      <c r="TVB22"/>
      <c r="TVC22"/>
      <c r="TVD22"/>
      <c r="TVE22"/>
      <c r="TVF22"/>
      <c r="TVG22"/>
      <c r="TVH22"/>
      <c r="TVI22"/>
      <c r="TVJ22"/>
      <c r="TVK22"/>
      <c r="TVL22"/>
      <c r="TVM22"/>
      <c r="TVN22"/>
      <c r="TVO22"/>
      <c r="TVP22"/>
      <c r="TVQ22"/>
      <c r="TVR22"/>
      <c r="TVS22"/>
      <c r="TVT22"/>
      <c r="TVU22"/>
      <c r="TVV22"/>
      <c r="TVW22"/>
      <c r="TVX22"/>
      <c r="TVY22"/>
      <c r="TVZ22"/>
      <c r="TWA22"/>
      <c r="TWB22"/>
      <c r="TWC22"/>
      <c r="TWD22"/>
      <c r="TWE22"/>
      <c r="TWF22"/>
      <c r="TWG22"/>
      <c r="TWH22"/>
      <c r="TWI22"/>
      <c r="TWJ22"/>
      <c r="TWK22"/>
      <c r="TWL22"/>
      <c r="TWM22"/>
      <c r="TWN22"/>
      <c r="TWO22"/>
      <c r="TWP22"/>
      <c r="TWQ22"/>
      <c r="TWR22"/>
      <c r="TWS22"/>
      <c r="TWT22"/>
      <c r="TWU22"/>
      <c r="TWV22"/>
      <c r="TWW22"/>
      <c r="TWX22"/>
      <c r="TWY22"/>
      <c r="TWZ22"/>
      <c r="TXA22"/>
      <c r="TXB22"/>
      <c r="TXC22"/>
      <c r="TXD22"/>
      <c r="TXE22"/>
      <c r="TXF22"/>
      <c r="TXG22"/>
      <c r="TXH22"/>
      <c r="TXI22"/>
      <c r="TXJ22"/>
      <c r="TXK22"/>
      <c r="TXL22"/>
      <c r="TXM22"/>
      <c r="TXN22"/>
      <c r="TXO22"/>
      <c r="TXP22"/>
      <c r="TXQ22"/>
      <c r="TXR22"/>
      <c r="TXS22"/>
      <c r="TXT22"/>
      <c r="TXU22"/>
      <c r="TXV22"/>
      <c r="TXW22"/>
      <c r="TXX22"/>
      <c r="TXY22"/>
      <c r="TXZ22"/>
      <c r="TYA22"/>
      <c r="TYB22"/>
      <c r="TYC22"/>
      <c r="TYD22"/>
      <c r="TYE22"/>
      <c r="TYF22"/>
      <c r="TYG22"/>
      <c r="TYH22"/>
      <c r="TYI22"/>
      <c r="TYJ22"/>
      <c r="TYK22"/>
      <c r="TYL22"/>
      <c r="TYM22"/>
      <c r="TYN22"/>
      <c r="TYO22"/>
      <c r="TYP22"/>
      <c r="TYQ22"/>
      <c r="TYR22"/>
      <c r="TYS22"/>
      <c r="TYT22"/>
      <c r="TYU22"/>
      <c r="TYV22"/>
      <c r="TYW22"/>
      <c r="TYX22"/>
      <c r="TYY22"/>
      <c r="TYZ22"/>
      <c r="TZA22"/>
      <c r="TZB22"/>
      <c r="TZC22"/>
      <c r="TZD22"/>
      <c r="TZE22"/>
      <c r="TZF22"/>
      <c r="TZG22"/>
      <c r="TZH22"/>
      <c r="TZI22"/>
      <c r="TZJ22"/>
      <c r="TZK22"/>
      <c r="TZL22"/>
      <c r="TZM22"/>
      <c r="TZN22"/>
      <c r="TZO22"/>
      <c r="TZP22"/>
      <c r="TZQ22"/>
      <c r="TZR22"/>
      <c r="TZS22"/>
      <c r="TZT22"/>
      <c r="TZU22"/>
      <c r="TZV22"/>
      <c r="TZW22"/>
      <c r="TZX22"/>
      <c r="TZY22"/>
      <c r="TZZ22"/>
      <c r="UAA22"/>
      <c r="UAB22"/>
      <c r="UAC22"/>
      <c r="UAD22"/>
      <c r="UAE22"/>
      <c r="UAF22"/>
      <c r="UAG22"/>
      <c r="UAH22"/>
      <c r="UAI22"/>
      <c r="UAJ22"/>
      <c r="UAK22"/>
      <c r="UAL22"/>
      <c r="UAM22"/>
      <c r="UAN22"/>
      <c r="UAO22"/>
      <c r="UAP22"/>
      <c r="UAQ22"/>
      <c r="UAR22"/>
      <c r="UAS22"/>
      <c r="UAT22"/>
      <c r="UAU22"/>
      <c r="UAV22"/>
      <c r="UAW22"/>
      <c r="UAX22"/>
      <c r="UAY22"/>
      <c r="UAZ22"/>
      <c r="UBA22"/>
      <c r="UBB22"/>
      <c r="UBC22"/>
      <c r="UBD22"/>
      <c r="UBE22"/>
      <c r="UBF22"/>
      <c r="UBG22"/>
      <c r="UBH22"/>
      <c r="UBI22"/>
      <c r="UBJ22"/>
      <c r="UBK22"/>
      <c r="UBL22"/>
      <c r="UBM22"/>
      <c r="UBN22"/>
      <c r="UBO22"/>
      <c r="UBP22"/>
      <c r="UBQ22"/>
      <c r="UBR22"/>
      <c r="UBS22"/>
      <c r="UBT22"/>
      <c r="UBU22"/>
      <c r="UBV22"/>
      <c r="UBW22"/>
      <c r="UBX22"/>
      <c r="UBY22"/>
      <c r="UBZ22"/>
      <c r="UCA22"/>
      <c r="UCB22"/>
      <c r="UCC22"/>
      <c r="UCD22"/>
      <c r="UCE22"/>
      <c r="UCF22"/>
      <c r="UCG22"/>
      <c r="UCH22"/>
      <c r="UCI22"/>
      <c r="UCJ22"/>
      <c r="UCK22"/>
      <c r="UCL22"/>
      <c r="UCM22"/>
      <c r="UCN22"/>
      <c r="UCO22"/>
      <c r="UCP22"/>
      <c r="UCQ22"/>
      <c r="UCR22"/>
      <c r="UCS22"/>
      <c r="UCT22"/>
      <c r="UCU22"/>
      <c r="UCV22"/>
      <c r="UCW22"/>
      <c r="UCX22"/>
      <c r="UCY22"/>
      <c r="UCZ22"/>
      <c r="UDA22"/>
      <c r="UDB22"/>
      <c r="UDC22"/>
      <c r="UDD22"/>
      <c r="UDE22"/>
      <c r="UDF22"/>
      <c r="UDG22"/>
      <c r="UDH22"/>
      <c r="UDI22"/>
      <c r="UDJ22"/>
      <c r="UDK22"/>
      <c r="UDL22"/>
      <c r="UDM22"/>
      <c r="UDN22"/>
      <c r="UDO22"/>
      <c r="UDP22"/>
      <c r="UDQ22"/>
      <c r="UDR22"/>
      <c r="UDS22"/>
      <c r="UDT22"/>
      <c r="UDU22"/>
      <c r="UDV22"/>
      <c r="UDW22"/>
      <c r="UDX22"/>
      <c r="UDY22"/>
      <c r="UDZ22"/>
      <c r="UEA22"/>
      <c r="UEB22"/>
      <c r="UEC22"/>
      <c r="UED22"/>
      <c r="UEE22"/>
      <c r="UEF22"/>
      <c r="UEG22"/>
      <c r="UEH22"/>
      <c r="UEI22"/>
      <c r="UEJ22"/>
      <c r="UEK22"/>
      <c r="UEL22"/>
      <c r="UEM22"/>
      <c r="UEN22"/>
      <c r="UEO22"/>
      <c r="UEP22"/>
      <c r="UEQ22"/>
      <c r="UER22"/>
      <c r="UES22"/>
      <c r="UET22"/>
      <c r="UEU22"/>
      <c r="UEV22"/>
      <c r="UEW22"/>
      <c r="UEX22"/>
      <c r="UEY22"/>
      <c r="UEZ22"/>
      <c r="UFA22"/>
      <c r="UFB22"/>
      <c r="UFC22"/>
      <c r="UFD22"/>
      <c r="UFE22"/>
      <c r="UFF22"/>
      <c r="UFG22"/>
      <c r="UFH22"/>
      <c r="UFI22"/>
      <c r="UFJ22"/>
      <c r="UFK22"/>
      <c r="UFL22"/>
      <c r="UFM22"/>
      <c r="UFN22"/>
      <c r="UFO22"/>
      <c r="UFP22"/>
      <c r="UFQ22"/>
      <c r="UFR22"/>
      <c r="UFS22"/>
      <c r="UFT22"/>
      <c r="UFU22"/>
      <c r="UFV22"/>
      <c r="UFW22"/>
      <c r="UFX22"/>
      <c r="UFY22"/>
      <c r="UFZ22"/>
      <c r="UGA22"/>
      <c r="UGB22"/>
      <c r="UGC22"/>
      <c r="UGD22"/>
      <c r="UGE22"/>
      <c r="UGF22"/>
      <c r="UGG22"/>
      <c r="UGH22"/>
      <c r="UGI22"/>
      <c r="UGJ22"/>
      <c r="UGK22"/>
      <c r="UGL22"/>
      <c r="UGM22"/>
      <c r="UGN22"/>
      <c r="UGO22"/>
      <c r="UGP22"/>
      <c r="UGQ22"/>
      <c r="UGR22"/>
      <c r="UGS22"/>
      <c r="UGT22"/>
      <c r="UGU22"/>
      <c r="UGV22"/>
      <c r="UGW22"/>
      <c r="UGX22"/>
      <c r="UGY22"/>
      <c r="UGZ22"/>
      <c r="UHA22"/>
      <c r="UHB22"/>
      <c r="UHC22"/>
      <c r="UHD22"/>
      <c r="UHE22"/>
      <c r="UHF22"/>
      <c r="UHG22"/>
      <c r="UHH22"/>
      <c r="UHI22"/>
      <c r="UHJ22"/>
      <c r="UHK22"/>
      <c r="UHL22"/>
      <c r="UHM22"/>
      <c r="UHN22"/>
      <c r="UHO22"/>
      <c r="UHP22"/>
      <c r="UHQ22"/>
      <c r="UHR22"/>
      <c r="UHS22"/>
      <c r="UHT22"/>
      <c r="UHU22"/>
      <c r="UHV22"/>
      <c r="UHW22"/>
      <c r="UHX22"/>
      <c r="UHY22"/>
      <c r="UHZ22"/>
      <c r="UIA22"/>
      <c r="UIB22"/>
      <c r="UIC22"/>
      <c r="UID22"/>
      <c r="UIE22"/>
      <c r="UIF22"/>
      <c r="UIG22"/>
      <c r="UIH22"/>
      <c r="UII22"/>
      <c r="UIJ22"/>
      <c r="UIK22"/>
      <c r="UIL22"/>
      <c r="UIM22"/>
      <c r="UIN22"/>
      <c r="UIO22"/>
      <c r="UIP22"/>
      <c r="UIQ22"/>
      <c r="UIR22"/>
      <c r="UIS22"/>
      <c r="UIT22"/>
      <c r="UIU22"/>
      <c r="UIV22"/>
      <c r="UIW22"/>
      <c r="UIX22"/>
      <c r="UIY22"/>
      <c r="UIZ22"/>
      <c r="UJA22"/>
      <c r="UJB22"/>
      <c r="UJC22"/>
      <c r="UJD22"/>
      <c r="UJE22"/>
      <c r="UJF22"/>
      <c r="UJG22"/>
      <c r="UJH22"/>
      <c r="UJI22"/>
      <c r="UJJ22"/>
      <c r="UJK22"/>
      <c r="UJL22"/>
      <c r="UJM22"/>
      <c r="UJN22"/>
      <c r="UJO22"/>
      <c r="UJP22"/>
      <c r="UJQ22"/>
      <c r="UJR22"/>
      <c r="UJS22"/>
      <c r="UJT22"/>
      <c r="UJU22"/>
      <c r="UJV22"/>
      <c r="UJW22"/>
      <c r="UJX22"/>
      <c r="UJY22"/>
      <c r="UJZ22"/>
      <c r="UKA22"/>
      <c r="UKB22"/>
      <c r="UKC22"/>
      <c r="UKD22"/>
      <c r="UKE22"/>
      <c r="UKF22"/>
      <c r="UKG22"/>
      <c r="UKH22"/>
      <c r="UKI22"/>
      <c r="UKJ22"/>
      <c r="UKK22"/>
      <c r="UKL22"/>
      <c r="UKM22"/>
      <c r="UKN22"/>
      <c r="UKO22"/>
      <c r="UKP22"/>
      <c r="UKQ22"/>
      <c r="UKR22"/>
      <c r="UKS22"/>
      <c r="UKT22"/>
      <c r="UKU22"/>
      <c r="UKV22"/>
      <c r="UKW22"/>
      <c r="UKX22"/>
      <c r="UKY22"/>
      <c r="UKZ22"/>
      <c r="ULA22"/>
      <c r="ULB22"/>
      <c r="ULC22"/>
      <c r="ULD22"/>
      <c r="ULE22"/>
      <c r="ULF22"/>
      <c r="ULG22"/>
      <c r="ULH22"/>
      <c r="ULI22"/>
      <c r="ULJ22"/>
      <c r="ULK22"/>
      <c r="ULL22"/>
      <c r="ULM22"/>
      <c r="ULN22"/>
      <c r="ULO22"/>
      <c r="ULP22"/>
      <c r="ULQ22"/>
      <c r="ULR22"/>
      <c r="ULS22"/>
      <c r="ULT22"/>
      <c r="ULU22"/>
      <c r="ULV22"/>
      <c r="ULW22"/>
      <c r="ULX22"/>
      <c r="ULY22"/>
      <c r="ULZ22"/>
      <c r="UMA22"/>
      <c r="UMB22"/>
      <c r="UMC22"/>
      <c r="UMD22"/>
      <c r="UME22"/>
      <c r="UMF22"/>
      <c r="UMG22"/>
      <c r="UMH22"/>
      <c r="UMI22"/>
      <c r="UMJ22"/>
      <c r="UMK22"/>
      <c r="UML22"/>
      <c r="UMM22"/>
      <c r="UMN22"/>
      <c r="UMO22"/>
      <c r="UMP22"/>
      <c r="UMQ22"/>
      <c r="UMR22"/>
      <c r="UMS22"/>
      <c r="UMT22"/>
      <c r="UMU22"/>
      <c r="UMV22"/>
      <c r="UMW22"/>
      <c r="UMX22"/>
      <c r="UMY22"/>
      <c r="UMZ22"/>
      <c r="UNA22"/>
      <c r="UNB22"/>
      <c r="UNC22"/>
      <c r="UND22"/>
      <c r="UNE22"/>
      <c r="UNF22"/>
      <c r="UNG22"/>
      <c r="UNH22"/>
      <c r="UNI22"/>
      <c r="UNJ22"/>
      <c r="UNK22"/>
      <c r="UNL22"/>
      <c r="UNM22"/>
      <c r="UNN22"/>
      <c r="UNO22"/>
      <c r="UNP22"/>
      <c r="UNQ22"/>
      <c r="UNR22"/>
      <c r="UNS22"/>
      <c r="UNT22"/>
      <c r="UNU22"/>
      <c r="UNV22"/>
      <c r="UNW22"/>
      <c r="UNX22"/>
      <c r="UNY22"/>
      <c r="UNZ22"/>
      <c r="UOA22"/>
      <c r="UOB22"/>
      <c r="UOC22"/>
      <c r="UOD22"/>
      <c r="UOE22"/>
      <c r="UOF22"/>
      <c r="UOG22"/>
      <c r="UOH22"/>
      <c r="UOI22"/>
      <c r="UOJ22"/>
      <c r="UOK22"/>
      <c r="UOL22"/>
      <c r="UOM22"/>
      <c r="UON22"/>
      <c r="UOO22"/>
      <c r="UOP22"/>
      <c r="UOQ22"/>
      <c r="UOR22"/>
      <c r="UOS22"/>
      <c r="UOT22"/>
      <c r="UOU22"/>
      <c r="UOV22"/>
      <c r="UOW22"/>
      <c r="UOX22"/>
      <c r="UOY22"/>
      <c r="UOZ22"/>
      <c r="UPA22"/>
      <c r="UPB22"/>
      <c r="UPC22"/>
      <c r="UPD22"/>
      <c r="UPE22"/>
      <c r="UPF22"/>
      <c r="UPG22"/>
      <c r="UPH22"/>
      <c r="UPI22"/>
      <c r="UPJ22"/>
      <c r="UPK22"/>
      <c r="UPL22"/>
      <c r="UPM22"/>
      <c r="UPN22"/>
      <c r="UPO22"/>
      <c r="UPP22"/>
      <c r="UPQ22"/>
      <c r="UPR22"/>
      <c r="UPS22"/>
      <c r="UPT22"/>
      <c r="UPU22"/>
      <c r="UPV22"/>
      <c r="UPW22"/>
      <c r="UPX22"/>
      <c r="UPY22"/>
      <c r="UPZ22"/>
      <c r="UQA22"/>
      <c r="UQB22"/>
      <c r="UQC22"/>
      <c r="UQD22"/>
      <c r="UQE22"/>
      <c r="UQF22"/>
      <c r="UQG22"/>
      <c r="UQH22"/>
      <c r="UQI22"/>
      <c r="UQJ22"/>
      <c r="UQK22"/>
      <c r="UQL22"/>
      <c r="UQM22"/>
      <c r="UQN22"/>
      <c r="UQO22"/>
      <c r="UQP22"/>
      <c r="UQQ22"/>
      <c r="UQR22"/>
      <c r="UQS22"/>
      <c r="UQT22"/>
      <c r="UQU22"/>
      <c r="UQV22"/>
      <c r="UQW22"/>
      <c r="UQX22"/>
      <c r="UQY22"/>
      <c r="UQZ22"/>
      <c r="URA22"/>
      <c r="URB22"/>
      <c r="URC22"/>
      <c r="URD22"/>
      <c r="URE22"/>
      <c r="URF22"/>
      <c r="URG22"/>
      <c r="URH22"/>
      <c r="URI22"/>
      <c r="URJ22"/>
      <c r="URK22"/>
      <c r="URL22"/>
      <c r="URM22"/>
      <c r="URN22"/>
      <c r="URO22"/>
      <c r="URP22"/>
      <c r="URQ22"/>
      <c r="URR22"/>
      <c r="URS22"/>
      <c r="URT22"/>
      <c r="URU22"/>
      <c r="URV22"/>
      <c r="URW22"/>
      <c r="URX22"/>
      <c r="URY22"/>
      <c r="URZ22"/>
      <c r="USA22"/>
      <c r="USB22"/>
      <c r="USC22"/>
      <c r="USD22"/>
      <c r="USE22"/>
      <c r="USF22"/>
      <c r="USG22"/>
      <c r="USH22"/>
      <c r="USI22"/>
      <c r="USJ22"/>
      <c r="USK22"/>
      <c r="USL22"/>
      <c r="USM22"/>
      <c r="USN22"/>
      <c r="USO22"/>
      <c r="USP22"/>
      <c r="USQ22"/>
      <c r="USR22"/>
      <c r="USS22"/>
      <c r="UST22"/>
      <c r="USU22"/>
      <c r="USV22"/>
      <c r="USW22"/>
      <c r="USX22"/>
      <c r="USY22"/>
      <c r="USZ22"/>
      <c r="UTA22"/>
      <c r="UTB22"/>
      <c r="UTC22"/>
      <c r="UTD22"/>
      <c r="UTE22"/>
      <c r="UTF22"/>
      <c r="UTG22"/>
      <c r="UTH22"/>
      <c r="UTI22"/>
      <c r="UTJ22"/>
      <c r="UTK22"/>
      <c r="UTL22"/>
      <c r="UTM22"/>
      <c r="UTN22"/>
      <c r="UTO22"/>
      <c r="UTP22"/>
      <c r="UTQ22"/>
      <c r="UTR22"/>
      <c r="UTS22"/>
      <c r="UTT22"/>
      <c r="UTU22"/>
      <c r="UTV22"/>
      <c r="UTW22"/>
      <c r="UTX22"/>
      <c r="UTY22"/>
      <c r="UTZ22"/>
      <c r="UUA22"/>
      <c r="UUB22"/>
      <c r="UUC22"/>
      <c r="UUD22"/>
      <c r="UUE22"/>
      <c r="UUF22"/>
      <c r="UUG22"/>
      <c r="UUH22"/>
      <c r="UUI22"/>
      <c r="UUJ22"/>
      <c r="UUK22"/>
      <c r="UUL22"/>
      <c r="UUM22"/>
      <c r="UUN22"/>
      <c r="UUO22"/>
      <c r="UUP22"/>
      <c r="UUQ22"/>
      <c r="UUR22"/>
      <c r="UUS22"/>
      <c r="UUT22"/>
      <c r="UUU22"/>
      <c r="UUV22"/>
      <c r="UUW22"/>
      <c r="UUX22"/>
      <c r="UUY22"/>
      <c r="UUZ22"/>
      <c r="UVA22"/>
      <c r="UVB22"/>
      <c r="UVC22"/>
      <c r="UVD22"/>
      <c r="UVE22"/>
      <c r="UVF22"/>
      <c r="UVG22"/>
      <c r="UVH22"/>
      <c r="UVI22"/>
      <c r="UVJ22"/>
      <c r="UVK22"/>
      <c r="UVL22"/>
      <c r="UVM22"/>
      <c r="UVN22"/>
      <c r="UVO22"/>
      <c r="UVP22"/>
      <c r="UVQ22"/>
      <c r="UVR22"/>
      <c r="UVS22"/>
      <c r="UVT22"/>
      <c r="UVU22"/>
      <c r="UVV22"/>
      <c r="UVW22"/>
      <c r="UVX22"/>
      <c r="UVY22"/>
      <c r="UVZ22"/>
      <c r="UWA22"/>
      <c r="UWB22"/>
      <c r="UWC22"/>
      <c r="UWD22"/>
      <c r="UWE22"/>
      <c r="UWF22"/>
      <c r="UWG22"/>
      <c r="UWH22"/>
      <c r="UWI22"/>
      <c r="UWJ22"/>
      <c r="UWK22"/>
      <c r="UWL22"/>
      <c r="UWM22"/>
      <c r="UWN22"/>
      <c r="UWO22"/>
      <c r="UWP22"/>
      <c r="UWQ22"/>
      <c r="UWR22"/>
      <c r="UWS22"/>
      <c r="UWT22"/>
      <c r="UWU22"/>
      <c r="UWV22"/>
      <c r="UWW22"/>
      <c r="UWX22"/>
      <c r="UWY22"/>
      <c r="UWZ22"/>
      <c r="UXA22"/>
      <c r="UXB22"/>
      <c r="UXC22"/>
      <c r="UXD22"/>
      <c r="UXE22"/>
      <c r="UXF22"/>
      <c r="UXG22"/>
      <c r="UXH22"/>
      <c r="UXI22"/>
      <c r="UXJ22"/>
      <c r="UXK22"/>
      <c r="UXL22"/>
      <c r="UXM22"/>
      <c r="UXN22"/>
      <c r="UXO22"/>
      <c r="UXP22"/>
      <c r="UXQ22"/>
      <c r="UXR22"/>
      <c r="UXS22"/>
      <c r="UXT22"/>
      <c r="UXU22"/>
      <c r="UXV22"/>
      <c r="UXW22"/>
      <c r="UXX22"/>
      <c r="UXY22"/>
      <c r="UXZ22"/>
      <c r="UYA22"/>
      <c r="UYB22"/>
      <c r="UYC22"/>
      <c r="UYD22"/>
      <c r="UYE22"/>
      <c r="UYF22"/>
      <c r="UYG22"/>
      <c r="UYH22"/>
      <c r="UYI22"/>
      <c r="UYJ22"/>
      <c r="UYK22"/>
      <c r="UYL22"/>
      <c r="UYM22"/>
      <c r="UYN22"/>
      <c r="UYO22"/>
      <c r="UYP22"/>
      <c r="UYQ22"/>
      <c r="UYR22"/>
      <c r="UYS22"/>
      <c r="UYT22"/>
      <c r="UYU22"/>
      <c r="UYV22"/>
      <c r="UYW22"/>
      <c r="UYX22"/>
      <c r="UYY22"/>
      <c r="UYZ22"/>
      <c r="UZA22"/>
      <c r="UZB22"/>
      <c r="UZC22"/>
      <c r="UZD22"/>
      <c r="UZE22"/>
      <c r="UZF22"/>
      <c r="UZG22"/>
      <c r="UZH22"/>
      <c r="UZI22"/>
      <c r="UZJ22"/>
      <c r="UZK22"/>
      <c r="UZL22"/>
      <c r="UZM22"/>
      <c r="UZN22"/>
      <c r="UZO22"/>
      <c r="UZP22"/>
      <c r="UZQ22"/>
      <c r="UZR22"/>
      <c r="UZS22"/>
      <c r="UZT22"/>
      <c r="UZU22"/>
      <c r="UZV22"/>
      <c r="UZW22"/>
      <c r="UZX22"/>
      <c r="UZY22"/>
      <c r="UZZ22"/>
      <c r="VAA22"/>
      <c r="VAB22"/>
      <c r="VAC22"/>
      <c r="VAD22"/>
      <c r="VAE22"/>
      <c r="VAF22"/>
      <c r="VAG22"/>
      <c r="VAH22"/>
      <c r="VAI22"/>
      <c r="VAJ22"/>
      <c r="VAK22"/>
      <c r="VAL22"/>
      <c r="VAM22"/>
      <c r="VAN22"/>
      <c r="VAO22"/>
      <c r="VAP22"/>
      <c r="VAQ22"/>
      <c r="VAR22"/>
      <c r="VAS22"/>
      <c r="VAT22"/>
      <c r="VAU22"/>
      <c r="VAV22"/>
      <c r="VAW22"/>
      <c r="VAX22"/>
      <c r="VAY22"/>
      <c r="VAZ22"/>
      <c r="VBA22"/>
      <c r="VBB22"/>
      <c r="VBC22"/>
      <c r="VBD22"/>
      <c r="VBE22"/>
      <c r="VBF22"/>
      <c r="VBG22"/>
      <c r="VBH22"/>
      <c r="VBI22"/>
      <c r="VBJ22"/>
      <c r="VBK22"/>
      <c r="VBL22"/>
      <c r="VBM22"/>
      <c r="VBN22"/>
      <c r="VBO22"/>
      <c r="VBP22"/>
      <c r="VBQ22"/>
      <c r="VBR22"/>
      <c r="VBS22"/>
      <c r="VBT22"/>
      <c r="VBU22"/>
      <c r="VBV22"/>
      <c r="VBW22"/>
      <c r="VBX22"/>
      <c r="VBY22"/>
      <c r="VBZ22"/>
      <c r="VCA22"/>
      <c r="VCB22"/>
      <c r="VCC22"/>
      <c r="VCD22"/>
      <c r="VCE22"/>
      <c r="VCF22"/>
      <c r="VCG22"/>
      <c r="VCH22"/>
      <c r="VCI22"/>
      <c r="VCJ22"/>
      <c r="VCK22"/>
      <c r="VCL22"/>
      <c r="VCM22"/>
      <c r="VCN22"/>
      <c r="VCO22"/>
      <c r="VCP22"/>
      <c r="VCQ22"/>
      <c r="VCR22"/>
      <c r="VCS22"/>
      <c r="VCT22"/>
      <c r="VCU22"/>
      <c r="VCV22"/>
      <c r="VCW22"/>
      <c r="VCX22"/>
      <c r="VCY22"/>
      <c r="VCZ22"/>
      <c r="VDA22"/>
      <c r="VDB22"/>
      <c r="VDC22"/>
      <c r="VDD22"/>
      <c r="VDE22"/>
      <c r="VDF22"/>
      <c r="VDG22"/>
      <c r="VDH22"/>
      <c r="VDI22"/>
      <c r="VDJ22"/>
      <c r="VDK22"/>
      <c r="VDL22"/>
      <c r="VDM22"/>
      <c r="VDN22"/>
      <c r="VDO22"/>
      <c r="VDP22"/>
      <c r="VDQ22"/>
      <c r="VDR22"/>
      <c r="VDS22"/>
      <c r="VDT22"/>
      <c r="VDU22"/>
      <c r="VDV22"/>
      <c r="VDW22"/>
      <c r="VDX22"/>
      <c r="VDY22"/>
      <c r="VDZ22"/>
      <c r="VEA22"/>
      <c r="VEB22"/>
      <c r="VEC22"/>
      <c r="VED22"/>
      <c r="VEE22"/>
      <c r="VEF22"/>
      <c r="VEG22"/>
      <c r="VEH22"/>
      <c r="VEI22"/>
      <c r="VEJ22"/>
      <c r="VEK22"/>
      <c r="VEL22"/>
      <c r="VEM22"/>
      <c r="VEN22"/>
      <c r="VEO22"/>
      <c r="VEP22"/>
      <c r="VEQ22"/>
      <c r="VER22"/>
      <c r="VES22"/>
      <c r="VET22"/>
      <c r="VEU22"/>
      <c r="VEV22"/>
      <c r="VEW22"/>
      <c r="VEX22"/>
      <c r="VEY22"/>
      <c r="VEZ22"/>
      <c r="VFA22"/>
      <c r="VFB22"/>
      <c r="VFC22"/>
      <c r="VFD22"/>
      <c r="VFE22"/>
      <c r="VFF22"/>
      <c r="VFG22"/>
      <c r="VFH22"/>
      <c r="VFI22"/>
      <c r="VFJ22"/>
      <c r="VFK22"/>
      <c r="VFL22"/>
      <c r="VFM22"/>
      <c r="VFN22"/>
      <c r="VFO22"/>
      <c r="VFP22"/>
      <c r="VFQ22"/>
      <c r="VFR22"/>
      <c r="VFS22"/>
      <c r="VFT22"/>
      <c r="VFU22"/>
      <c r="VFV22"/>
      <c r="VFW22"/>
      <c r="VFX22"/>
      <c r="VFY22"/>
      <c r="VFZ22"/>
      <c r="VGA22"/>
      <c r="VGB22"/>
      <c r="VGC22"/>
      <c r="VGD22"/>
      <c r="VGE22"/>
      <c r="VGF22"/>
      <c r="VGG22"/>
      <c r="VGH22"/>
      <c r="VGI22"/>
      <c r="VGJ22"/>
      <c r="VGK22"/>
      <c r="VGL22"/>
      <c r="VGM22"/>
      <c r="VGN22"/>
      <c r="VGO22"/>
      <c r="VGP22"/>
      <c r="VGQ22"/>
      <c r="VGR22"/>
      <c r="VGS22"/>
      <c r="VGT22"/>
      <c r="VGU22"/>
      <c r="VGV22"/>
      <c r="VGW22"/>
      <c r="VGX22"/>
      <c r="VGY22"/>
      <c r="VGZ22"/>
      <c r="VHA22"/>
      <c r="VHB22"/>
      <c r="VHC22"/>
      <c r="VHD22"/>
      <c r="VHE22"/>
      <c r="VHF22"/>
      <c r="VHG22"/>
      <c r="VHH22"/>
      <c r="VHI22"/>
      <c r="VHJ22"/>
      <c r="VHK22"/>
      <c r="VHL22"/>
      <c r="VHM22"/>
      <c r="VHN22"/>
      <c r="VHO22"/>
      <c r="VHP22"/>
      <c r="VHQ22"/>
      <c r="VHR22"/>
      <c r="VHS22"/>
      <c r="VHT22"/>
      <c r="VHU22"/>
      <c r="VHV22"/>
      <c r="VHW22"/>
      <c r="VHX22"/>
      <c r="VHY22"/>
      <c r="VHZ22"/>
      <c r="VIA22"/>
      <c r="VIB22"/>
      <c r="VIC22"/>
      <c r="VID22"/>
      <c r="VIE22"/>
      <c r="VIF22"/>
      <c r="VIG22"/>
      <c r="VIH22"/>
      <c r="VII22"/>
      <c r="VIJ22"/>
      <c r="VIK22"/>
      <c r="VIL22"/>
      <c r="VIM22"/>
      <c r="VIN22"/>
      <c r="VIO22"/>
      <c r="VIP22"/>
      <c r="VIQ22"/>
      <c r="VIR22"/>
      <c r="VIS22"/>
      <c r="VIT22"/>
      <c r="VIU22"/>
      <c r="VIV22"/>
      <c r="VIW22"/>
      <c r="VIX22"/>
      <c r="VIY22"/>
      <c r="VIZ22"/>
      <c r="VJA22"/>
      <c r="VJB22"/>
      <c r="VJC22"/>
      <c r="VJD22"/>
      <c r="VJE22"/>
      <c r="VJF22"/>
      <c r="VJG22"/>
      <c r="VJH22"/>
      <c r="VJI22"/>
      <c r="VJJ22"/>
      <c r="VJK22"/>
      <c r="VJL22"/>
      <c r="VJM22"/>
      <c r="VJN22"/>
      <c r="VJO22"/>
      <c r="VJP22"/>
      <c r="VJQ22"/>
      <c r="VJR22"/>
      <c r="VJS22"/>
      <c r="VJT22"/>
      <c r="VJU22"/>
      <c r="VJV22"/>
      <c r="VJW22"/>
      <c r="VJX22"/>
      <c r="VJY22"/>
      <c r="VJZ22"/>
      <c r="VKA22"/>
      <c r="VKB22"/>
      <c r="VKC22"/>
      <c r="VKD22"/>
      <c r="VKE22"/>
      <c r="VKF22"/>
      <c r="VKG22"/>
      <c r="VKH22"/>
      <c r="VKI22"/>
      <c r="VKJ22"/>
      <c r="VKK22"/>
      <c r="VKL22"/>
      <c r="VKM22"/>
      <c r="VKN22"/>
      <c r="VKO22"/>
      <c r="VKP22"/>
      <c r="VKQ22"/>
      <c r="VKR22"/>
      <c r="VKS22"/>
      <c r="VKT22"/>
      <c r="VKU22"/>
      <c r="VKV22"/>
      <c r="VKW22"/>
      <c r="VKX22"/>
      <c r="VKY22"/>
      <c r="VKZ22"/>
      <c r="VLA22"/>
      <c r="VLB22"/>
      <c r="VLC22"/>
      <c r="VLD22"/>
      <c r="VLE22"/>
      <c r="VLF22"/>
      <c r="VLG22"/>
      <c r="VLH22"/>
      <c r="VLI22"/>
      <c r="VLJ22"/>
      <c r="VLK22"/>
      <c r="VLL22"/>
      <c r="VLM22"/>
      <c r="VLN22"/>
      <c r="VLO22"/>
      <c r="VLP22"/>
      <c r="VLQ22"/>
      <c r="VLR22"/>
      <c r="VLS22"/>
      <c r="VLT22"/>
      <c r="VLU22"/>
      <c r="VLV22"/>
      <c r="VLW22"/>
      <c r="VLX22"/>
      <c r="VLY22"/>
      <c r="VLZ22"/>
      <c r="VMA22"/>
      <c r="VMB22"/>
      <c r="VMC22"/>
      <c r="VMD22"/>
      <c r="VME22"/>
      <c r="VMF22"/>
      <c r="VMG22"/>
      <c r="VMH22"/>
      <c r="VMI22"/>
      <c r="VMJ22"/>
      <c r="VMK22"/>
      <c r="VML22"/>
      <c r="VMM22"/>
      <c r="VMN22"/>
      <c r="VMO22"/>
      <c r="VMP22"/>
      <c r="VMQ22"/>
      <c r="VMR22"/>
      <c r="VMS22"/>
      <c r="VMT22"/>
      <c r="VMU22"/>
      <c r="VMV22"/>
      <c r="VMW22"/>
      <c r="VMX22"/>
      <c r="VMY22"/>
      <c r="VMZ22"/>
      <c r="VNA22"/>
      <c r="VNB22"/>
      <c r="VNC22"/>
      <c r="VND22"/>
      <c r="VNE22"/>
      <c r="VNF22"/>
      <c r="VNG22"/>
      <c r="VNH22"/>
      <c r="VNI22"/>
      <c r="VNJ22"/>
      <c r="VNK22"/>
      <c r="VNL22"/>
      <c r="VNM22"/>
      <c r="VNN22"/>
      <c r="VNO22"/>
      <c r="VNP22"/>
      <c r="VNQ22"/>
      <c r="VNR22"/>
      <c r="VNS22"/>
      <c r="VNT22"/>
      <c r="VNU22"/>
      <c r="VNV22"/>
      <c r="VNW22"/>
      <c r="VNX22"/>
      <c r="VNY22"/>
      <c r="VNZ22"/>
      <c r="VOA22"/>
      <c r="VOB22"/>
      <c r="VOC22"/>
      <c r="VOD22"/>
      <c r="VOE22"/>
      <c r="VOF22"/>
      <c r="VOG22"/>
      <c r="VOH22"/>
      <c r="VOI22"/>
      <c r="VOJ22"/>
      <c r="VOK22"/>
      <c r="VOL22"/>
      <c r="VOM22"/>
      <c r="VON22"/>
      <c r="VOO22"/>
      <c r="VOP22"/>
      <c r="VOQ22"/>
      <c r="VOR22"/>
      <c r="VOS22"/>
      <c r="VOT22"/>
      <c r="VOU22"/>
      <c r="VOV22"/>
      <c r="VOW22"/>
      <c r="VOX22"/>
      <c r="VOY22"/>
      <c r="VOZ22"/>
      <c r="VPA22"/>
      <c r="VPB22"/>
      <c r="VPC22"/>
      <c r="VPD22"/>
      <c r="VPE22"/>
      <c r="VPF22"/>
      <c r="VPG22"/>
      <c r="VPH22"/>
      <c r="VPI22"/>
      <c r="VPJ22"/>
      <c r="VPK22"/>
      <c r="VPL22"/>
      <c r="VPM22"/>
      <c r="VPN22"/>
      <c r="VPO22"/>
      <c r="VPP22"/>
      <c r="VPQ22"/>
      <c r="VPR22"/>
      <c r="VPS22"/>
      <c r="VPT22"/>
      <c r="VPU22"/>
      <c r="VPV22"/>
      <c r="VPW22"/>
      <c r="VPX22"/>
      <c r="VPY22"/>
      <c r="VPZ22"/>
      <c r="VQA22"/>
      <c r="VQB22"/>
      <c r="VQC22"/>
      <c r="VQD22"/>
      <c r="VQE22"/>
      <c r="VQF22"/>
      <c r="VQG22"/>
      <c r="VQH22"/>
      <c r="VQI22"/>
      <c r="VQJ22"/>
      <c r="VQK22"/>
      <c r="VQL22"/>
      <c r="VQM22"/>
      <c r="VQN22"/>
      <c r="VQO22"/>
      <c r="VQP22"/>
      <c r="VQQ22"/>
      <c r="VQR22"/>
      <c r="VQS22"/>
      <c r="VQT22"/>
      <c r="VQU22"/>
      <c r="VQV22"/>
      <c r="VQW22"/>
      <c r="VQX22"/>
      <c r="VQY22"/>
      <c r="VQZ22"/>
      <c r="VRA22"/>
      <c r="VRB22"/>
      <c r="VRC22"/>
      <c r="VRD22"/>
      <c r="VRE22"/>
      <c r="VRF22"/>
      <c r="VRG22"/>
      <c r="VRH22"/>
      <c r="VRI22"/>
      <c r="VRJ22"/>
      <c r="VRK22"/>
      <c r="VRL22"/>
      <c r="VRM22"/>
      <c r="VRN22"/>
      <c r="VRO22"/>
      <c r="VRP22"/>
      <c r="VRQ22"/>
      <c r="VRR22"/>
      <c r="VRS22"/>
      <c r="VRT22"/>
      <c r="VRU22"/>
      <c r="VRV22"/>
      <c r="VRW22"/>
      <c r="VRX22"/>
      <c r="VRY22"/>
      <c r="VRZ22"/>
      <c r="VSA22"/>
      <c r="VSB22"/>
      <c r="VSC22"/>
      <c r="VSD22"/>
      <c r="VSE22"/>
      <c r="VSF22"/>
      <c r="VSG22"/>
      <c r="VSH22"/>
      <c r="VSI22"/>
      <c r="VSJ22"/>
      <c r="VSK22"/>
      <c r="VSL22"/>
      <c r="VSM22"/>
      <c r="VSN22"/>
      <c r="VSO22"/>
      <c r="VSP22"/>
      <c r="VSQ22"/>
      <c r="VSR22"/>
      <c r="VSS22"/>
      <c r="VST22"/>
      <c r="VSU22"/>
      <c r="VSV22"/>
      <c r="VSW22"/>
      <c r="VSX22"/>
      <c r="VSY22"/>
      <c r="VSZ22"/>
      <c r="VTA22"/>
      <c r="VTB22"/>
      <c r="VTC22"/>
      <c r="VTD22"/>
      <c r="VTE22"/>
      <c r="VTF22"/>
      <c r="VTG22"/>
      <c r="VTH22"/>
      <c r="VTI22"/>
      <c r="VTJ22"/>
      <c r="VTK22"/>
      <c r="VTL22"/>
      <c r="VTM22"/>
      <c r="VTN22"/>
      <c r="VTO22"/>
      <c r="VTP22"/>
      <c r="VTQ22"/>
      <c r="VTR22"/>
      <c r="VTS22"/>
      <c r="VTT22"/>
      <c r="VTU22"/>
      <c r="VTV22"/>
      <c r="VTW22"/>
      <c r="VTX22"/>
      <c r="VTY22"/>
      <c r="VTZ22"/>
      <c r="VUA22"/>
      <c r="VUB22"/>
      <c r="VUC22"/>
      <c r="VUD22"/>
      <c r="VUE22"/>
      <c r="VUF22"/>
      <c r="VUG22"/>
      <c r="VUH22"/>
      <c r="VUI22"/>
      <c r="VUJ22"/>
      <c r="VUK22"/>
      <c r="VUL22"/>
      <c r="VUM22"/>
      <c r="VUN22"/>
      <c r="VUO22"/>
      <c r="VUP22"/>
      <c r="VUQ22"/>
      <c r="VUR22"/>
      <c r="VUS22"/>
      <c r="VUT22"/>
      <c r="VUU22"/>
      <c r="VUV22"/>
      <c r="VUW22"/>
      <c r="VUX22"/>
      <c r="VUY22"/>
      <c r="VUZ22"/>
      <c r="VVA22"/>
      <c r="VVB22"/>
      <c r="VVC22"/>
      <c r="VVD22"/>
      <c r="VVE22"/>
      <c r="VVF22"/>
      <c r="VVG22"/>
      <c r="VVH22"/>
      <c r="VVI22"/>
      <c r="VVJ22"/>
      <c r="VVK22"/>
      <c r="VVL22"/>
      <c r="VVM22"/>
      <c r="VVN22"/>
      <c r="VVO22"/>
      <c r="VVP22"/>
      <c r="VVQ22"/>
      <c r="VVR22"/>
      <c r="VVS22"/>
      <c r="VVT22"/>
      <c r="VVU22"/>
      <c r="VVV22"/>
      <c r="VVW22"/>
      <c r="VVX22"/>
      <c r="VVY22"/>
      <c r="VVZ22"/>
      <c r="VWA22"/>
      <c r="VWB22"/>
      <c r="VWC22"/>
      <c r="VWD22"/>
      <c r="VWE22"/>
      <c r="VWF22"/>
      <c r="VWG22"/>
      <c r="VWH22"/>
      <c r="VWI22"/>
      <c r="VWJ22"/>
      <c r="VWK22"/>
      <c r="VWL22"/>
      <c r="VWM22"/>
      <c r="VWN22"/>
      <c r="VWO22"/>
      <c r="VWP22"/>
      <c r="VWQ22"/>
      <c r="VWR22"/>
      <c r="VWS22"/>
      <c r="VWT22"/>
      <c r="VWU22"/>
      <c r="VWV22"/>
      <c r="VWW22"/>
      <c r="VWX22"/>
      <c r="VWY22"/>
      <c r="VWZ22"/>
      <c r="VXA22"/>
      <c r="VXB22"/>
      <c r="VXC22"/>
      <c r="VXD22"/>
      <c r="VXE22"/>
      <c r="VXF22"/>
      <c r="VXG22"/>
      <c r="VXH22"/>
      <c r="VXI22"/>
      <c r="VXJ22"/>
      <c r="VXK22"/>
      <c r="VXL22"/>
      <c r="VXM22"/>
      <c r="VXN22"/>
      <c r="VXO22"/>
      <c r="VXP22"/>
      <c r="VXQ22"/>
      <c r="VXR22"/>
      <c r="VXS22"/>
      <c r="VXT22"/>
      <c r="VXU22"/>
      <c r="VXV22"/>
      <c r="VXW22"/>
      <c r="VXX22"/>
      <c r="VXY22"/>
      <c r="VXZ22"/>
      <c r="VYA22"/>
      <c r="VYB22"/>
      <c r="VYC22"/>
      <c r="VYD22"/>
      <c r="VYE22"/>
      <c r="VYF22"/>
      <c r="VYG22"/>
      <c r="VYH22"/>
      <c r="VYI22"/>
      <c r="VYJ22"/>
      <c r="VYK22"/>
      <c r="VYL22"/>
      <c r="VYM22"/>
      <c r="VYN22"/>
      <c r="VYO22"/>
      <c r="VYP22"/>
      <c r="VYQ22"/>
      <c r="VYR22"/>
      <c r="VYS22"/>
      <c r="VYT22"/>
      <c r="VYU22"/>
      <c r="VYV22"/>
      <c r="VYW22"/>
      <c r="VYX22"/>
      <c r="VYY22"/>
      <c r="VYZ22"/>
      <c r="VZA22"/>
      <c r="VZB22"/>
      <c r="VZC22"/>
      <c r="VZD22"/>
      <c r="VZE22"/>
      <c r="VZF22"/>
      <c r="VZG22"/>
      <c r="VZH22"/>
      <c r="VZI22"/>
      <c r="VZJ22"/>
      <c r="VZK22"/>
      <c r="VZL22"/>
      <c r="VZM22"/>
      <c r="VZN22"/>
      <c r="VZO22"/>
      <c r="VZP22"/>
      <c r="VZQ22"/>
      <c r="VZR22"/>
      <c r="VZS22"/>
      <c r="VZT22"/>
      <c r="VZU22"/>
      <c r="VZV22"/>
      <c r="VZW22"/>
      <c r="VZX22"/>
      <c r="VZY22"/>
      <c r="VZZ22"/>
      <c r="WAA22"/>
      <c r="WAB22"/>
      <c r="WAC22"/>
      <c r="WAD22"/>
      <c r="WAE22"/>
      <c r="WAF22"/>
      <c r="WAG22"/>
      <c r="WAH22"/>
      <c r="WAI22"/>
      <c r="WAJ22"/>
      <c r="WAK22"/>
      <c r="WAL22"/>
      <c r="WAM22"/>
      <c r="WAN22"/>
      <c r="WAO22"/>
      <c r="WAP22"/>
      <c r="WAQ22"/>
      <c r="WAR22"/>
      <c r="WAS22"/>
      <c r="WAT22"/>
      <c r="WAU22"/>
      <c r="WAV22"/>
      <c r="WAW22"/>
      <c r="WAX22"/>
      <c r="WAY22"/>
      <c r="WAZ22"/>
      <c r="WBA22"/>
      <c r="WBB22"/>
      <c r="WBC22"/>
      <c r="WBD22"/>
      <c r="WBE22"/>
      <c r="WBF22"/>
      <c r="WBG22"/>
      <c r="WBH22"/>
      <c r="WBI22"/>
      <c r="WBJ22"/>
      <c r="WBK22"/>
      <c r="WBL22"/>
      <c r="WBM22"/>
      <c r="WBN22"/>
      <c r="WBO22"/>
      <c r="WBP22"/>
      <c r="WBQ22"/>
      <c r="WBR22"/>
      <c r="WBS22"/>
      <c r="WBT22"/>
      <c r="WBU22"/>
      <c r="WBV22"/>
      <c r="WBW22"/>
      <c r="WBX22"/>
      <c r="WBY22"/>
      <c r="WBZ22"/>
      <c r="WCA22"/>
      <c r="WCB22"/>
      <c r="WCC22"/>
      <c r="WCD22"/>
      <c r="WCE22"/>
      <c r="WCF22"/>
      <c r="WCG22"/>
      <c r="WCH22"/>
      <c r="WCI22"/>
      <c r="WCJ22"/>
      <c r="WCK22"/>
      <c r="WCL22"/>
      <c r="WCM22"/>
      <c r="WCN22"/>
      <c r="WCO22"/>
      <c r="WCP22"/>
      <c r="WCQ22"/>
      <c r="WCR22"/>
      <c r="WCS22"/>
      <c r="WCT22"/>
      <c r="WCU22"/>
      <c r="WCV22"/>
      <c r="WCW22"/>
      <c r="WCX22"/>
      <c r="WCY22"/>
      <c r="WCZ22"/>
      <c r="WDA22"/>
      <c r="WDB22"/>
      <c r="WDC22"/>
      <c r="WDD22"/>
      <c r="WDE22"/>
      <c r="WDF22"/>
      <c r="WDG22"/>
      <c r="WDH22"/>
      <c r="WDI22"/>
      <c r="WDJ22"/>
      <c r="WDK22"/>
      <c r="WDL22"/>
      <c r="WDM22"/>
      <c r="WDN22"/>
      <c r="WDO22"/>
      <c r="WDP22"/>
      <c r="WDQ22"/>
      <c r="WDR22"/>
      <c r="WDS22"/>
      <c r="WDT22"/>
      <c r="WDU22"/>
      <c r="WDV22"/>
      <c r="WDW22"/>
      <c r="WDX22"/>
      <c r="WDY22"/>
      <c r="WDZ22"/>
      <c r="WEA22"/>
      <c r="WEB22"/>
      <c r="WEC22"/>
      <c r="WED22"/>
      <c r="WEE22"/>
      <c r="WEF22"/>
      <c r="WEG22"/>
      <c r="WEH22"/>
      <c r="WEI22"/>
      <c r="WEJ22"/>
      <c r="WEK22"/>
      <c r="WEL22"/>
      <c r="WEM22"/>
      <c r="WEN22"/>
      <c r="WEO22"/>
      <c r="WEP22"/>
      <c r="WEQ22"/>
      <c r="WER22"/>
      <c r="WES22"/>
      <c r="WET22"/>
      <c r="WEU22"/>
      <c r="WEV22"/>
      <c r="WEW22"/>
      <c r="WEX22"/>
      <c r="WEY22"/>
      <c r="WEZ22"/>
      <c r="WFA22"/>
      <c r="WFB22"/>
      <c r="WFC22"/>
      <c r="WFD22"/>
      <c r="WFE22"/>
      <c r="WFF22"/>
      <c r="WFG22"/>
      <c r="WFH22"/>
      <c r="WFI22"/>
      <c r="WFJ22"/>
      <c r="WFK22"/>
      <c r="WFL22"/>
      <c r="WFM22"/>
      <c r="WFN22"/>
      <c r="WFO22"/>
      <c r="WFP22"/>
      <c r="WFQ22"/>
      <c r="WFR22"/>
      <c r="WFS22"/>
      <c r="WFT22"/>
      <c r="WFU22"/>
      <c r="WFV22"/>
      <c r="WFW22"/>
      <c r="WFX22"/>
      <c r="WFY22"/>
      <c r="WFZ22"/>
      <c r="WGA22"/>
      <c r="WGB22"/>
      <c r="WGC22"/>
      <c r="WGD22"/>
      <c r="WGE22"/>
      <c r="WGF22"/>
      <c r="WGG22"/>
      <c r="WGH22"/>
      <c r="WGI22"/>
      <c r="WGJ22"/>
      <c r="WGK22"/>
      <c r="WGL22"/>
      <c r="WGM22"/>
      <c r="WGN22"/>
      <c r="WGO22"/>
      <c r="WGP22"/>
      <c r="WGQ22"/>
      <c r="WGR22"/>
      <c r="WGS22"/>
      <c r="WGT22"/>
      <c r="WGU22"/>
      <c r="WGV22"/>
      <c r="WGW22"/>
      <c r="WGX22"/>
      <c r="WGY22"/>
      <c r="WGZ22"/>
      <c r="WHA22"/>
      <c r="WHB22"/>
      <c r="WHC22"/>
      <c r="WHD22"/>
      <c r="WHE22"/>
      <c r="WHF22"/>
      <c r="WHG22"/>
      <c r="WHH22"/>
      <c r="WHI22"/>
      <c r="WHJ22"/>
      <c r="WHK22"/>
      <c r="WHL22"/>
      <c r="WHM22"/>
      <c r="WHN22"/>
      <c r="WHO22"/>
      <c r="WHP22"/>
      <c r="WHQ22"/>
      <c r="WHR22"/>
      <c r="WHS22"/>
      <c r="WHT22"/>
      <c r="WHU22"/>
      <c r="WHV22"/>
      <c r="WHW22"/>
      <c r="WHX22"/>
      <c r="WHY22"/>
      <c r="WHZ22"/>
      <c r="WIA22"/>
      <c r="WIB22"/>
      <c r="WIC22"/>
      <c r="WID22"/>
      <c r="WIE22"/>
      <c r="WIF22"/>
      <c r="WIG22"/>
      <c r="WIH22"/>
      <c r="WII22"/>
      <c r="WIJ22"/>
      <c r="WIK22"/>
      <c r="WIL22"/>
      <c r="WIM22"/>
      <c r="WIN22"/>
      <c r="WIO22"/>
      <c r="WIP22"/>
      <c r="WIQ22"/>
      <c r="WIR22"/>
      <c r="WIS22"/>
      <c r="WIT22"/>
      <c r="WIU22"/>
      <c r="WIV22"/>
      <c r="WIW22"/>
      <c r="WIX22"/>
      <c r="WIY22"/>
      <c r="WIZ22"/>
      <c r="WJA22"/>
      <c r="WJB22"/>
      <c r="WJC22"/>
      <c r="WJD22"/>
      <c r="WJE22"/>
      <c r="WJF22"/>
      <c r="WJG22"/>
      <c r="WJH22"/>
      <c r="WJI22"/>
      <c r="WJJ22"/>
      <c r="WJK22"/>
      <c r="WJL22"/>
      <c r="WJM22"/>
      <c r="WJN22"/>
      <c r="WJO22"/>
      <c r="WJP22"/>
      <c r="WJQ22"/>
      <c r="WJR22"/>
      <c r="WJS22"/>
      <c r="WJT22"/>
      <c r="WJU22"/>
      <c r="WJV22"/>
      <c r="WJW22"/>
      <c r="WJX22"/>
      <c r="WJY22"/>
      <c r="WJZ22"/>
      <c r="WKA22"/>
      <c r="WKB22"/>
      <c r="WKC22"/>
      <c r="WKD22"/>
      <c r="WKE22"/>
      <c r="WKF22"/>
      <c r="WKG22"/>
      <c r="WKH22"/>
      <c r="WKI22"/>
      <c r="WKJ22"/>
      <c r="WKK22"/>
      <c r="WKL22"/>
      <c r="WKM22"/>
      <c r="WKN22"/>
      <c r="WKO22"/>
      <c r="WKP22"/>
      <c r="WKQ22"/>
      <c r="WKR22"/>
      <c r="WKS22"/>
      <c r="WKT22"/>
      <c r="WKU22"/>
      <c r="WKV22"/>
      <c r="WKW22"/>
      <c r="WKX22"/>
      <c r="WKY22"/>
      <c r="WKZ22"/>
      <c r="WLA22"/>
      <c r="WLB22"/>
      <c r="WLC22"/>
      <c r="WLD22"/>
      <c r="WLE22"/>
      <c r="WLF22"/>
      <c r="WLG22"/>
      <c r="WLH22"/>
      <c r="WLI22"/>
      <c r="WLJ22"/>
      <c r="WLK22"/>
      <c r="WLL22"/>
      <c r="WLM22"/>
      <c r="WLN22"/>
      <c r="WLO22"/>
      <c r="WLP22"/>
      <c r="WLQ22"/>
      <c r="WLR22"/>
      <c r="WLS22"/>
      <c r="WLT22"/>
      <c r="WLU22"/>
      <c r="WLV22"/>
      <c r="WLW22"/>
      <c r="WLX22"/>
      <c r="WLY22"/>
      <c r="WLZ22"/>
      <c r="WMA22"/>
      <c r="WMB22"/>
      <c r="WMC22"/>
      <c r="WMD22"/>
      <c r="WME22"/>
      <c r="WMF22"/>
      <c r="WMG22"/>
      <c r="WMH22"/>
      <c r="WMI22"/>
      <c r="WMJ22"/>
      <c r="WMK22"/>
      <c r="WML22"/>
      <c r="WMM22"/>
      <c r="WMN22"/>
      <c r="WMO22"/>
      <c r="WMP22"/>
      <c r="WMQ22"/>
      <c r="WMR22"/>
      <c r="WMS22"/>
      <c r="WMT22"/>
      <c r="WMU22"/>
      <c r="WMV22"/>
      <c r="WMW22"/>
      <c r="WMX22"/>
      <c r="WMY22"/>
      <c r="WMZ22"/>
      <c r="WNA22"/>
      <c r="WNB22"/>
      <c r="WNC22"/>
      <c r="WND22"/>
      <c r="WNE22"/>
      <c r="WNF22"/>
      <c r="WNG22"/>
      <c r="WNH22"/>
      <c r="WNI22"/>
      <c r="WNJ22"/>
      <c r="WNK22"/>
      <c r="WNL22"/>
      <c r="WNM22"/>
      <c r="WNN22"/>
      <c r="WNO22"/>
      <c r="WNP22"/>
      <c r="WNQ22"/>
      <c r="WNR22"/>
      <c r="WNS22"/>
      <c r="WNT22"/>
      <c r="WNU22"/>
      <c r="WNV22"/>
      <c r="WNW22"/>
      <c r="WNX22"/>
      <c r="WNY22"/>
      <c r="WNZ22"/>
      <c r="WOA22"/>
      <c r="WOB22"/>
      <c r="WOC22"/>
      <c r="WOD22"/>
      <c r="WOE22"/>
      <c r="WOF22"/>
      <c r="WOG22"/>
      <c r="WOH22"/>
      <c r="WOI22"/>
      <c r="WOJ22"/>
      <c r="WOK22"/>
      <c r="WOL22"/>
      <c r="WOM22"/>
      <c r="WON22"/>
      <c r="WOO22"/>
      <c r="WOP22"/>
      <c r="WOQ22"/>
      <c r="WOR22"/>
      <c r="WOS22"/>
      <c r="WOT22"/>
      <c r="WOU22"/>
      <c r="WOV22"/>
      <c r="WOW22"/>
      <c r="WOX22"/>
      <c r="WOY22"/>
      <c r="WOZ22"/>
      <c r="WPA22"/>
      <c r="WPB22"/>
      <c r="WPC22"/>
      <c r="WPD22"/>
      <c r="WPE22"/>
      <c r="WPF22"/>
      <c r="WPG22"/>
      <c r="WPH22"/>
      <c r="WPI22"/>
      <c r="WPJ22"/>
      <c r="WPK22"/>
      <c r="WPL22"/>
      <c r="WPM22"/>
      <c r="WPN22"/>
      <c r="WPO22"/>
      <c r="WPP22"/>
      <c r="WPQ22"/>
      <c r="WPR22"/>
      <c r="WPS22"/>
      <c r="WPT22"/>
      <c r="WPU22"/>
      <c r="WPV22"/>
      <c r="WPW22"/>
      <c r="WPX22"/>
      <c r="WPY22"/>
      <c r="WPZ22"/>
      <c r="WQA22"/>
      <c r="WQB22"/>
      <c r="WQC22"/>
      <c r="WQD22"/>
      <c r="WQE22"/>
      <c r="WQF22"/>
      <c r="WQG22"/>
      <c r="WQH22"/>
      <c r="WQI22"/>
      <c r="WQJ22"/>
      <c r="WQK22"/>
      <c r="WQL22"/>
      <c r="WQM22"/>
      <c r="WQN22"/>
      <c r="WQO22"/>
      <c r="WQP22"/>
      <c r="WQQ22"/>
      <c r="WQR22"/>
      <c r="WQS22"/>
      <c r="WQT22"/>
      <c r="WQU22"/>
      <c r="WQV22"/>
      <c r="WQW22"/>
      <c r="WQX22"/>
      <c r="WQY22"/>
      <c r="WQZ22"/>
      <c r="WRA22"/>
      <c r="WRB22"/>
      <c r="WRC22"/>
      <c r="WRD22"/>
      <c r="WRE22"/>
      <c r="WRF22"/>
      <c r="WRG22"/>
      <c r="WRH22"/>
      <c r="WRI22"/>
      <c r="WRJ22"/>
      <c r="WRK22"/>
      <c r="WRL22"/>
      <c r="WRM22"/>
      <c r="WRN22"/>
      <c r="WRO22"/>
      <c r="WRP22"/>
      <c r="WRQ22"/>
      <c r="WRR22"/>
      <c r="WRS22"/>
      <c r="WRT22"/>
      <c r="WRU22"/>
      <c r="WRV22"/>
      <c r="WRW22"/>
      <c r="WRX22"/>
      <c r="WRY22"/>
      <c r="WRZ22"/>
      <c r="WSA22"/>
      <c r="WSB22"/>
      <c r="WSC22"/>
      <c r="WSD22"/>
      <c r="WSE22"/>
      <c r="WSF22"/>
      <c r="WSG22"/>
      <c r="WSH22"/>
      <c r="WSI22"/>
      <c r="WSJ22"/>
      <c r="WSK22"/>
      <c r="WSL22"/>
      <c r="WSM22"/>
      <c r="WSN22"/>
      <c r="WSO22"/>
      <c r="WSP22"/>
      <c r="WSQ22"/>
      <c r="WSR22"/>
      <c r="WSS22"/>
      <c r="WST22"/>
      <c r="WSU22"/>
      <c r="WSV22"/>
      <c r="WSW22"/>
      <c r="WSX22"/>
      <c r="WSY22"/>
      <c r="WSZ22"/>
      <c r="WTA22"/>
      <c r="WTB22"/>
      <c r="WTC22"/>
      <c r="WTD22"/>
      <c r="WTE22"/>
      <c r="WTF22"/>
      <c r="WTG22"/>
      <c r="WTH22"/>
      <c r="WTI22"/>
      <c r="WTJ22"/>
      <c r="WTK22"/>
      <c r="WTL22"/>
      <c r="WTM22"/>
      <c r="WTN22"/>
      <c r="WTO22"/>
      <c r="WTP22"/>
      <c r="WTQ22"/>
      <c r="WTR22"/>
      <c r="WTS22"/>
      <c r="WTT22"/>
      <c r="WTU22"/>
      <c r="WTV22"/>
      <c r="WTW22"/>
      <c r="WTX22"/>
      <c r="WTY22"/>
      <c r="WTZ22"/>
      <c r="WUA22"/>
      <c r="WUB22"/>
      <c r="WUC22"/>
      <c r="WUD22"/>
      <c r="WUE22"/>
      <c r="WUF22"/>
      <c r="WUG22"/>
      <c r="WUH22"/>
      <c r="WUI22"/>
      <c r="WUJ22"/>
      <c r="WUK22"/>
      <c r="WUL22"/>
      <c r="WUM22"/>
      <c r="WUN22"/>
      <c r="WUO22"/>
      <c r="WUP22"/>
      <c r="WUQ22"/>
      <c r="WUR22"/>
      <c r="WUS22"/>
      <c r="WUT22"/>
      <c r="WUU22"/>
      <c r="WUV22"/>
      <c r="WUW22"/>
      <c r="WUX22"/>
      <c r="WUY22"/>
      <c r="WUZ22"/>
      <c r="WVA22"/>
      <c r="WVB22"/>
      <c r="WVC22"/>
      <c r="WVD22"/>
      <c r="WVE22"/>
      <c r="WVF22"/>
      <c r="WVG22"/>
      <c r="WVH22"/>
      <c r="WVI22"/>
      <c r="WVJ22"/>
      <c r="WVK22"/>
      <c r="WVL22"/>
      <c r="WVM22"/>
      <c r="WVN22"/>
      <c r="WVO22"/>
      <c r="WVP22"/>
      <c r="WVQ22"/>
      <c r="WVR22"/>
      <c r="WVS22"/>
      <c r="WVT22"/>
      <c r="WVU22"/>
      <c r="WVV22"/>
      <c r="WVW22"/>
      <c r="WVX22"/>
      <c r="WVY22"/>
      <c r="WVZ22"/>
      <c r="WWA22"/>
      <c r="WWB22"/>
      <c r="WWC22"/>
      <c r="WWD22"/>
      <c r="WWE22"/>
      <c r="WWF22"/>
      <c r="WWG22"/>
      <c r="WWH22"/>
      <c r="WWI22"/>
      <c r="WWJ22"/>
      <c r="WWK22"/>
      <c r="WWL22"/>
      <c r="WWM22"/>
      <c r="WWN22"/>
      <c r="WWO22"/>
      <c r="WWP22"/>
      <c r="WWQ22"/>
      <c r="WWR22"/>
      <c r="WWS22"/>
      <c r="WWT22"/>
      <c r="WWU22"/>
      <c r="WWV22"/>
      <c r="WWW22"/>
      <c r="WWX22"/>
      <c r="WWY22"/>
      <c r="WWZ22"/>
      <c r="WXA22"/>
      <c r="WXB22"/>
      <c r="WXC22"/>
      <c r="WXD22"/>
      <c r="WXE22"/>
      <c r="WXF22"/>
      <c r="WXG22"/>
      <c r="WXH22"/>
      <c r="WXI22"/>
      <c r="WXJ22"/>
      <c r="WXK22"/>
      <c r="WXL22"/>
      <c r="WXM22"/>
      <c r="WXN22"/>
      <c r="WXO22"/>
      <c r="WXP22"/>
      <c r="WXQ22"/>
      <c r="WXR22"/>
      <c r="WXS22"/>
      <c r="WXT22"/>
      <c r="WXU22"/>
      <c r="WXV22"/>
      <c r="WXW22"/>
      <c r="WXX22"/>
      <c r="WXY22"/>
      <c r="WXZ22"/>
      <c r="WYA22"/>
      <c r="WYB22"/>
      <c r="WYC22"/>
      <c r="WYD22"/>
      <c r="WYE22"/>
      <c r="WYF22"/>
      <c r="WYG22"/>
      <c r="WYH22"/>
      <c r="WYI22"/>
      <c r="WYJ22"/>
      <c r="WYK22"/>
      <c r="WYL22"/>
      <c r="WYM22"/>
      <c r="WYN22"/>
      <c r="WYO22"/>
      <c r="WYP22"/>
      <c r="WYQ22"/>
      <c r="WYR22"/>
      <c r="WYS22"/>
      <c r="WYT22"/>
      <c r="WYU22"/>
      <c r="WYV22"/>
      <c r="WYW22"/>
      <c r="WYX22"/>
      <c r="WYY22"/>
      <c r="WYZ22"/>
      <c r="WZA22"/>
      <c r="WZB22"/>
      <c r="WZC22"/>
      <c r="WZD22"/>
      <c r="WZE22"/>
      <c r="WZF22"/>
      <c r="WZG22"/>
      <c r="WZH22"/>
      <c r="WZI22"/>
      <c r="WZJ22"/>
      <c r="WZK22"/>
      <c r="WZL22"/>
      <c r="WZM22"/>
      <c r="WZN22"/>
      <c r="WZO22"/>
      <c r="WZP22"/>
      <c r="WZQ22"/>
      <c r="WZR22"/>
      <c r="WZS22"/>
      <c r="WZT22"/>
      <c r="WZU22"/>
      <c r="WZV22"/>
      <c r="WZW22"/>
      <c r="WZX22"/>
      <c r="WZY22"/>
      <c r="WZZ22"/>
      <c r="XAA22"/>
      <c r="XAB22"/>
      <c r="XAC22"/>
      <c r="XAD22"/>
      <c r="XAE22"/>
      <c r="XAF22"/>
      <c r="XAG22"/>
      <c r="XAH22"/>
      <c r="XAI22"/>
      <c r="XAJ22"/>
      <c r="XAK22"/>
      <c r="XAL22"/>
      <c r="XAM22"/>
      <c r="XAN22"/>
      <c r="XAO22"/>
      <c r="XAP22"/>
      <c r="XAQ22"/>
      <c r="XAR22"/>
      <c r="XAS22"/>
      <c r="XAT22"/>
      <c r="XAU22"/>
      <c r="XAV22"/>
      <c r="XAW22"/>
      <c r="XAX22"/>
      <c r="XAY22"/>
      <c r="XAZ22"/>
      <c r="XBA22"/>
      <c r="XBB22"/>
      <c r="XBC22"/>
      <c r="XBD22"/>
      <c r="XBE22"/>
      <c r="XBF22"/>
      <c r="XBG22"/>
      <c r="XBH22"/>
      <c r="XBI22"/>
      <c r="XBJ22"/>
      <c r="XBK22"/>
      <c r="XBL22"/>
      <c r="XBM22"/>
      <c r="XBN22"/>
      <c r="XBO22"/>
      <c r="XBP22"/>
      <c r="XBQ22"/>
      <c r="XBR22"/>
      <c r="XBS22"/>
      <c r="XBT22"/>
      <c r="XBU22"/>
      <c r="XBV22"/>
      <c r="XBW22"/>
      <c r="XBX22"/>
      <c r="XBY22"/>
      <c r="XBZ22"/>
      <c r="XCA22"/>
      <c r="XCB22"/>
      <c r="XCC22"/>
      <c r="XCD22"/>
      <c r="XCE22"/>
      <c r="XCF22"/>
      <c r="XCG22"/>
      <c r="XCH22"/>
      <c r="XCI22"/>
      <c r="XCJ22"/>
      <c r="XCK22"/>
      <c r="XCL22"/>
      <c r="XCM22"/>
      <c r="XCN22"/>
      <c r="XCO22"/>
      <c r="XCP22"/>
      <c r="XCQ22"/>
      <c r="XCR22"/>
      <c r="XCS22"/>
      <c r="XCT22"/>
      <c r="XCU22"/>
      <c r="XCV22"/>
      <c r="XCW22"/>
      <c r="XCX22"/>
      <c r="XCY22"/>
      <c r="XCZ22"/>
      <c r="XDA22"/>
      <c r="XDB22"/>
      <c r="XDC22"/>
      <c r="XDD22"/>
      <c r="XDE22"/>
      <c r="XDF22"/>
      <c r="XDG22"/>
      <c r="XDH22"/>
      <c r="XDI22"/>
      <c r="XDJ22"/>
      <c r="XDK22"/>
      <c r="XDL22"/>
      <c r="XDM22"/>
      <c r="XDN22"/>
      <c r="XDO22"/>
      <c r="XDP22"/>
      <c r="XDQ22"/>
      <c r="XDR22"/>
      <c r="XDS22"/>
      <c r="XDT22"/>
      <c r="XDU22"/>
      <c r="XDV22"/>
      <c r="XDW22"/>
      <c r="XDX22"/>
      <c r="XDY22"/>
      <c r="XDZ22"/>
      <c r="XEA22"/>
      <c r="XEB22"/>
      <c r="XEC22"/>
      <c r="XED22"/>
      <c r="XEE22"/>
      <c r="XEF22"/>
      <c r="XEG22"/>
      <c r="XEH22"/>
      <c r="XEI22"/>
      <c r="XEJ22"/>
      <c r="XEK22"/>
      <c r="XEL22"/>
      <c r="XEM22"/>
      <c r="XEN22"/>
      <c r="XEO22"/>
      <c r="XEP22"/>
      <c r="XEQ22"/>
      <c r="XER22"/>
      <c r="XES22"/>
      <c r="XET22"/>
      <c r="XEU22"/>
      <c r="XEV22"/>
      <c r="XEW22"/>
      <c r="XEX22"/>
      <c r="XEY22"/>
      <c r="XEZ22"/>
      <c r="XFA22"/>
    </row>
    <row r="23" spans="1:16381" ht="15.5" x14ac:dyDescent="0.35">
      <c r="A23" s="103" t="s">
        <v>151</v>
      </c>
      <c r="B23" s="26" t="s">
        <v>152</v>
      </c>
      <c r="C23" s="27">
        <v>122592.16</v>
      </c>
      <c r="D23" s="27">
        <v>212158.68</v>
      </c>
      <c r="E23" s="27">
        <v>445740</v>
      </c>
      <c r="F23" s="27">
        <v>172566.16</v>
      </c>
      <c r="G23" s="27">
        <v>400857.26</v>
      </c>
      <c r="H23" s="27">
        <v>221178.63</v>
      </c>
      <c r="I23" s="27">
        <v>1575092.89</v>
      </c>
      <c r="J23" s="28">
        <v>0.34100570990000001</v>
      </c>
      <c r="K23" s="20"/>
      <c r="L23" s="103" t="s">
        <v>151</v>
      </c>
      <c r="M23" s="26" t="s">
        <v>152</v>
      </c>
      <c r="N23" s="27">
        <v>112635.37</v>
      </c>
      <c r="O23" s="27">
        <v>203964.33</v>
      </c>
      <c r="P23" s="27">
        <v>430709.38</v>
      </c>
      <c r="Q23" s="27">
        <v>167900.69</v>
      </c>
      <c r="R23" s="27">
        <v>389240.82</v>
      </c>
      <c r="S23" s="27">
        <v>217886.23</v>
      </c>
      <c r="T23" s="27">
        <v>1522336.82</v>
      </c>
      <c r="U23" s="28">
        <v>0.34817317660000002</v>
      </c>
      <c r="V23" s="20"/>
      <c r="W23" s="112" t="s">
        <v>151</v>
      </c>
      <c r="X23" s="26" t="s">
        <v>152</v>
      </c>
      <c r="Y23" s="23" t="s">
        <v>187</v>
      </c>
      <c r="Z23" s="23" t="s">
        <v>187</v>
      </c>
      <c r="AA23" s="23" t="s">
        <v>187</v>
      </c>
      <c r="AB23" s="23" t="s">
        <v>187</v>
      </c>
      <c r="AC23" s="44">
        <v>12</v>
      </c>
      <c r="AD23" s="23" t="s">
        <v>187</v>
      </c>
      <c r="AE23" s="55">
        <v>39</v>
      </c>
      <c r="AF23" s="28">
        <v>0.2785714286</v>
      </c>
    </row>
    <row r="24" spans="1:16381" ht="15.5" x14ac:dyDescent="0.35">
      <c r="A24" s="103"/>
      <c r="B24" s="26" t="s">
        <v>153</v>
      </c>
      <c r="C24" s="27">
        <v>7087.1</v>
      </c>
      <c r="D24" s="27">
        <v>16737.48</v>
      </c>
      <c r="E24" s="27">
        <v>52061.33</v>
      </c>
      <c r="F24" s="27">
        <v>22719.8</v>
      </c>
      <c r="G24" s="27">
        <v>28853.87</v>
      </c>
      <c r="H24" s="27">
        <v>15657.61</v>
      </c>
      <c r="I24" s="27">
        <v>143117.19</v>
      </c>
      <c r="J24" s="28">
        <v>0.25913119530000001</v>
      </c>
      <c r="K24" s="20"/>
      <c r="L24" s="103"/>
      <c r="M24" s="26" t="s">
        <v>153</v>
      </c>
      <c r="N24" s="27">
        <v>2925.56</v>
      </c>
      <c r="O24" s="27">
        <v>13731.29</v>
      </c>
      <c r="P24" s="27">
        <v>40450.43</v>
      </c>
      <c r="Q24" s="27">
        <v>21105.86</v>
      </c>
      <c r="R24" s="27">
        <v>21398.42</v>
      </c>
      <c r="S24" s="27">
        <v>9729.66</v>
      </c>
      <c r="T24" s="27">
        <v>109341.22</v>
      </c>
      <c r="U24" s="28">
        <v>0.24093379910000001</v>
      </c>
      <c r="V24" s="20"/>
      <c r="W24" s="113"/>
      <c r="X24" s="26" t="s">
        <v>153</v>
      </c>
      <c r="Y24" s="23" t="s">
        <v>187</v>
      </c>
      <c r="Z24" s="23" t="s">
        <v>187</v>
      </c>
      <c r="AA24" s="23" t="s">
        <v>187</v>
      </c>
      <c r="AB24" s="23" t="s">
        <v>187</v>
      </c>
      <c r="AC24" s="44">
        <v>35</v>
      </c>
      <c r="AD24" s="23" t="s">
        <v>187</v>
      </c>
      <c r="AE24" s="55">
        <v>129</v>
      </c>
      <c r="AF24" s="28">
        <v>0.27623126339999998</v>
      </c>
    </row>
    <row r="25" spans="1:16381" ht="6" customHeight="1" x14ac:dyDescent="0.35">
      <c r="A25" s="30"/>
      <c r="B25" s="30"/>
      <c r="C25" s="31"/>
      <c r="D25" s="31"/>
      <c r="E25" s="31"/>
      <c r="F25" s="31"/>
      <c r="G25" s="31"/>
      <c r="H25" s="31"/>
      <c r="I25" s="31"/>
      <c r="J25" s="32"/>
      <c r="K25" s="20"/>
      <c r="L25" s="30"/>
      <c r="M25" s="30"/>
      <c r="N25" s="31"/>
      <c r="O25" s="31"/>
      <c r="P25" s="31"/>
      <c r="Q25" s="31"/>
      <c r="R25" s="31"/>
      <c r="S25" s="31"/>
      <c r="T25" s="31"/>
      <c r="U25" s="32"/>
      <c r="V25" s="20"/>
      <c r="W25" s="30"/>
      <c r="X25" s="30"/>
      <c r="Y25" s="56"/>
      <c r="Z25" s="56"/>
      <c r="AA25" s="56"/>
      <c r="AB25" s="56"/>
      <c r="AC25" s="56"/>
      <c r="AD25" s="56"/>
      <c r="AE25" s="57"/>
      <c r="AF25" s="32"/>
    </row>
    <row r="26" spans="1:16381" ht="15.5" x14ac:dyDescent="0.35">
      <c r="A26" s="103" t="s">
        <v>154</v>
      </c>
      <c r="B26" s="26" t="s">
        <v>152</v>
      </c>
      <c r="C26" s="27">
        <v>1053298.04</v>
      </c>
      <c r="D26" s="27">
        <v>931491.8</v>
      </c>
      <c r="E26" s="27">
        <v>1104843</v>
      </c>
      <c r="F26" s="27">
        <v>892844.73</v>
      </c>
      <c r="G26" s="27">
        <v>815358.58</v>
      </c>
      <c r="H26" s="27">
        <v>886206.91</v>
      </c>
      <c r="I26" s="27">
        <v>5684043.0599999996</v>
      </c>
      <c r="J26" s="28">
        <v>0.68374743520000003</v>
      </c>
      <c r="K26" s="20"/>
      <c r="L26" s="103" t="s">
        <v>154</v>
      </c>
      <c r="M26" s="26" t="s">
        <v>152</v>
      </c>
      <c r="N26" s="27">
        <v>845998.33</v>
      </c>
      <c r="O26" s="27">
        <v>758084.37</v>
      </c>
      <c r="P26" s="27">
        <v>947401.04</v>
      </c>
      <c r="Q26" s="27">
        <v>753907.9</v>
      </c>
      <c r="R26" s="27">
        <v>687908.37</v>
      </c>
      <c r="S26" s="27">
        <v>786555.3</v>
      </c>
      <c r="T26" s="27">
        <v>4779855.3099999996</v>
      </c>
      <c r="U26" s="28">
        <v>0.70232081270000002</v>
      </c>
      <c r="V26" s="20"/>
      <c r="W26" s="112" t="s">
        <v>154</v>
      </c>
      <c r="X26" s="26" t="s">
        <v>152</v>
      </c>
      <c r="Y26" s="44">
        <v>460</v>
      </c>
      <c r="Z26" s="44">
        <v>403</v>
      </c>
      <c r="AA26" s="44">
        <v>484</v>
      </c>
      <c r="AB26" s="44">
        <v>399</v>
      </c>
      <c r="AC26" s="44">
        <v>421</v>
      </c>
      <c r="AD26" s="44">
        <v>391</v>
      </c>
      <c r="AE26" s="55">
        <v>2558</v>
      </c>
      <c r="AF26" s="28">
        <v>0.1602556071</v>
      </c>
    </row>
    <row r="27" spans="1:16381" ht="15.5" x14ac:dyDescent="0.35">
      <c r="A27" s="103"/>
      <c r="B27" s="26" t="s">
        <v>153</v>
      </c>
      <c r="C27" s="27">
        <v>321751.32</v>
      </c>
      <c r="D27" s="27">
        <v>262385.43</v>
      </c>
      <c r="E27" s="27">
        <v>348771.89</v>
      </c>
      <c r="F27" s="27">
        <v>287916.52</v>
      </c>
      <c r="G27" s="27">
        <v>268085.42</v>
      </c>
      <c r="H27" s="27">
        <v>245804.68</v>
      </c>
      <c r="I27" s="27">
        <v>1734715.26</v>
      </c>
      <c r="J27" s="28">
        <v>0.75605589259999995</v>
      </c>
      <c r="K27" s="20"/>
      <c r="L27" s="103"/>
      <c r="M27" s="26" t="s">
        <v>153</v>
      </c>
      <c r="N27" s="27">
        <v>238728.97</v>
      </c>
      <c r="O27" s="27">
        <v>194051.75</v>
      </c>
      <c r="P27" s="27">
        <v>277115.07</v>
      </c>
      <c r="Q27" s="27">
        <v>236961.54</v>
      </c>
      <c r="R27" s="27">
        <v>218155.47</v>
      </c>
      <c r="S27" s="27">
        <v>210975.93</v>
      </c>
      <c r="T27" s="27">
        <v>1375988.73</v>
      </c>
      <c r="U27" s="28">
        <v>0.76815345749999997</v>
      </c>
      <c r="V27" s="20"/>
      <c r="W27" s="113"/>
      <c r="X27" s="26" t="s">
        <v>153</v>
      </c>
      <c r="Y27" s="44">
        <v>580</v>
      </c>
      <c r="Z27" s="44">
        <v>487</v>
      </c>
      <c r="AA27" s="44">
        <v>623</v>
      </c>
      <c r="AB27" s="44">
        <v>493</v>
      </c>
      <c r="AC27" s="44">
        <v>508</v>
      </c>
      <c r="AD27" s="44">
        <v>463</v>
      </c>
      <c r="AE27" s="55">
        <v>3154</v>
      </c>
      <c r="AF27" s="28">
        <v>0.71202303820000001</v>
      </c>
    </row>
    <row r="28" spans="1:16381" ht="15.5" x14ac:dyDescent="0.35">
      <c r="A28" s="58" t="s">
        <v>149</v>
      </c>
      <c r="B28" s="26"/>
      <c r="C28" s="53">
        <f>SUM(C23:C27)</f>
        <v>1504728.62</v>
      </c>
      <c r="D28" s="53">
        <f t="shared" ref="D28:I28" si="4">SUM(D23:D27)</f>
        <v>1422773.39</v>
      </c>
      <c r="E28" s="53">
        <f t="shared" si="4"/>
        <v>1951416.2200000002</v>
      </c>
      <c r="F28" s="53">
        <f t="shared" si="4"/>
        <v>1376047.21</v>
      </c>
      <c r="G28" s="53">
        <f t="shared" si="4"/>
        <v>1513155.13</v>
      </c>
      <c r="H28" s="53">
        <f t="shared" si="4"/>
        <v>1368847.8299999998</v>
      </c>
      <c r="I28" s="53">
        <f t="shared" si="4"/>
        <v>9136968.4000000004</v>
      </c>
      <c r="J28" s="40">
        <f>SUMPRODUCT(I23:I27,J23:J27)/SUM(I23:I27)</f>
        <v>0.6317405405246963</v>
      </c>
      <c r="K28" s="20"/>
      <c r="L28" s="58" t="s">
        <v>149</v>
      </c>
      <c r="M28" s="26"/>
      <c r="N28" s="53">
        <f t="shared" ref="N28:T28" si="5">SUM(N23:N27)</f>
        <v>1200288.23</v>
      </c>
      <c r="O28" s="53">
        <f t="shared" si="5"/>
        <v>1169831.74</v>
      </c>
      <c r="P28" s="53">
        <f t="shared" si="5"/>
        <v>1695675.9200000002</v>
      </c>
      <c r="Q28" s="53">
        <f t="shared" si="5"/>
        <v>1179875.99</v>
      </c>
      <c r="R28" s="53">
        <f t="shared" si="5"/>
        <v>1316703.0799999998</v>
      </c>
      <c r="S28" s="53">
        <f t="shared" si="5"/>
        <v>1225147.1200000001</v>
      </c>
      <c r="T28" s="53">
        <f t="shared" si="5"/>
        <v>7787522.0800000001</v>
      </c>
      <c r="U28" s="40">
        <f>SUMPRODUCT(T23:T27,U23:U27)/SUM(T23:T27)</f>
        <v>0.63824450926571441</v>
      </c>
      <c r="V28" s="20"/>
      <c r="W28" s="58" t="s">
        <v>149</v>
      </c>
      <c r="X28" s="26"/>
      <c r="Y28" s="59">
        <v>1055</v>
      </c>
      <c r="Z28" s="59">
        <v>908</v>
      </c>
      <c r="AA28" s="59">
        <v>1151</v>
      </c>
      <c r="AB28" s="59">
        <v>909</v>
      </c>
      <c r="AC28" s="59">
        <v>976</v>
      </c>
      <c r="AD28" s="59">
        <v>881</v>
      </c>
      <c r="AE28" s="59">
        <v>5880</v>
      </c>
      <c r="AF28" s="40">
        <f>SUMPRODUCT(AE23:AE27,AF23:AF27)/SUM(AE23:AE27)</f>
        <v>0.459549766009966</v>
      </c>
    </row>
    <row r="29" spans="1:16381" s="18" customFormat="1" ht="18.5" x14ac:dyDescent="0.45">
      <c r="A29" s="106">
        <v>2019</v>
      </c>
      <c r="B29" s="106"/>
      <c r="C29" s="106"/>
      <c r="D29" s="106"/>
      <c r="E29" s="106"/>
      <c r="F29" s="106"/>
      <c r="G29" s="106"/>
      <c r="H29" s="106"/>
      <c r="I29" s="106"/>
      <c r="J29" s="106"/>
      <c r="K29" s="67"/>
      <c r="L29" s="106">
        <v>2019</v>
      </c>
      <c r="M29" s="106"/>
      <c r="N29" s="106"/>
      <c r="O29" s="106"/>
      <c r="P29" s="106"/>
      <c r="Q29" s="106"/>
      <c r="R29" s="106"/>
      <c r="S29" s="106"/>
      <c r="T29" s="106"/>
      <c r="U29" s="106"/>
      <c r="V29" s="67"/>
      <c r="W29" s="114">
        <v>2019</v>
      </c>
      <c r="X29" s="115"/>
      <c r="Y29" s="115"/>
      <c r="Z29" s="115"/>
      <c r="AA29" s="115"/>
      <c r="AB29" s="115"/>
      <c r="AC29" s="115"/>
      <c r="AD29" s="115"/>
      <c r="AE29" s="115"/>
      <c r="AF29" s="116"/>
    </row>
    <row r="30" spans="1:16381" s="25" customFormat="1" ht="15.5" x14ac:dyDescent="0.35">
      <c r="A30" s="23"/>
      <c r="B30" s="23"/>
      <c r="C30" s="21" t="s">
        <v>143</v>
      </c>
      <c r="D30" s="21" t="s">
        <v>144</v>
      </c>
      <c r="E30" s="21" t="s">
        <v>145</v>
      </c>
      <c r="F30" s="21" t="s">
        <v>146</v>
      </c>
      <c r="G30" s="21" t="s">
        <v>147</v>
      </c>
      <c r="H30" s="21" t="s">
        <v>148</v>
      </c>
      <c r="I30" s="21" t="s">
        <v>149</v>
      </c>
      <c r="J30" s="21" t="s">
        <v>164</v>
      </c>
      <c r="K30" s="24"/>
      <c r="L30" s="23"/>
      <c r="M30" s="23"/>
      <c r="N30" s="21" t="s">
        <v>143</v>
      </c>
      <c r="O30" s="21" t="s">
        <v>144</v>
      </c>
      <c r="P30" s="21" t="s">
        <v>145</v>
      </c>
      <c r="Q30" s="21" t="s">
        <v>146</v>
      </c>
      <c r="R30" s="21" t="s">
        <v>147</v>
      </c>
      <c r="S30" s="21" t="s">
        <v>148</v>
      </c>
      <c r="T30" s="21" t="s">
        <v>149</v>
      </c>
      <c r="U30" s="21" t="s">
        <v>164</v>
      </c>
      <c r="V30" s="24"/>
      <c r="W30" s="23"/>
      <c r="X30" s="23"/>
      <c r="Y30" s="21" t="s">
        <v>143</v>
      </c>
      <c r="Z30" s="21" t="s">
        <v>144</v>
      </c>
      <c r="AA30" s="21" t="s">
        <v>145</v>
      </c>
      <c r="AB30" s="21" t="s">
        <v>146</v>
      </c>
      <c r="AC30" s="21" t="s">
        <v>147</v>
      </c>
      <c r="AD30" s="21" t="s">
        <v>148</v>
      </c>
      <c r="AE30" s="21" t="s">
        <v>149</v>
      </c>
      <c r="AF30" s="21" t="s">
        <v>164</v>
      </c>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row>
    <row r="31" spans="1:16381" ht="15.5" x14ac:dyDescent="0.35">
      <c r="A31" s="103" t="s">
        <v>151</v>
      </c>
      <c r="B31" s="26" t="s">
        <v>152</v>
      </c>
      <c r="C31" s="27">
        <v>117519.72</v>
      </c>
      <c r="D31" s="27">
        <v>213490.07</v>
      </c>
      <c r="E31" s="27">
        <v>84146.48</v>
      </c>
      <c r="F31" s="27">
        <v>298499.71000000002</v>
      </c>
      <c r="G31" s="27">
        <v>222027.12</v>
      </c>
      <c r="H31" s="27">
        <v>127856.55</v>
      </c>
      <c r="I31" s="27">
        <v>1063539.6499999999</v>
      </c>
      <c r="J31" s="28">
        <v>0.31391155970000001</v>
      </c>
      <c r="K31" s="20"/>
      <c r="L31" s="103" t="s">
        <v>151</v>
      </c>
      <c r="M31" s="26" t="s">
        <v>152</v>
      </c>
      <c r="N31" s="27">
        <v>111258.94</v>
      </c>
      <c r="O31" s="27">
        <v>205509.24</v>
      </c>
      <c r="P31" s="27">
        <v>80083.839999999997</v>
      </c>
      <c r="Q31" s="27">
        <v>292908.08</v>
      </c>
      <c r="R31" s="27">
        <v>207690.46</v>
      </c>
      <c r="S31" s="27">
        <v>127785.62</v>
      </c>
      <c r="T31" s="27">
        <v>1025236.18</v>
      </c>
      <c r="U31" s="28">
        <v>0.32724232339999998</v>
      </c>
      <c r="V31" s="20"/>
      <c r="W31" s="103" t="s">
        <v>151</v>
      </c>
      <c r="X31" s="26" t="s">
        <v>152</v>
      </c>
      <c r="Y31" s="23" t="s">
        <v>187</v>
      </c>
      <c r="Z31" s="23" t="s">
        <v>187</v>
      </c>
      <c r="AA31" s="23" t="s">
        <v>187</v>
      </c>
      <c r="AB31" s="23" t="s">
        <v>187</v>
      </c>
      <c r="AC31" s="23" t="s">
        <v>187</v>
      </c>
      <c r="AD31" s="23" t="s">
        <v>187</v>
      </c>
      <c r="AE31" s="55">
        <v>23</v>
      </c>
      <c r="AF31" s="28">
        <v>0.214953271</v>
      </c>
    </row>
    <row r="32" spans="1:16381" ht="15.5" x14ac:dyDescent="0.35">
      <c r="A32" s="103"/>
      <c r="B32" s="26" t="s">
        <v>153</v>
      </c>
      <c r="C32" s="27">
        <v>11749.76</v>
      </c>
      <c r="D32" s="27">
        <v>16866.509999999998</v>
      </c>
      <c r="E32" s="27">
        <v>12923</v>
      </c>
      <c r="F32" s="27">
        <v>33523.93</v>
      </c>
      <c r="G32" s="27">
        <v>14699.14</v>
      </c>
      <c r="H32" s="27">
        <v>12801.28</v>
      </c>
      <c r="I32" s="27">
        <v>102563.62</v>
      </c>
      <c r="J32" s="28">
        <v>0.24425643729999999</v>
      </c>
      <c r="K32" s="20"/>
      <c r="L32" s="103"/>
      <c r="M32" s="26" t="s">
        <v>153</v>
      </c>
      <c r="N32" s="27">
        <v>8897.26</v>
      </c>
      <c r="O32" s="27">
        <v>15342.68</v>
      </c>
      <c r="P32" s="27">
        <v>11559.47</v>
      </c>
      <c r="Q32" s="27">
        <v>30506.29</v>
      </c>
      <c r="R32" s="27">
        <v>5258.8</v>
      </c>
      <c r="S32" s="27">
        <v>9977.9699999999993</v>
      </c>
      <c r="T32" s="27">
        <v>81542.47</v>
      </c>
      <c r="U32" s="28">
        <v>0.2337035945</v>
      </c>
      <c r="V32" s="20"/>
      <c r="W32" s="103"/>
      <c r="X32" s="26" t="s">
        <v>153</v>
      </c>
      <c r="Y32" s="23" t="s">
        <v>187</v>
      </c>
      <c r="Z32" s="23" t="s">
        <v>187</v>
      </c>
      <c r="AA32" s="23" t="s">
        <v>187</v>
      </c>
      <c r="AB32" s="23" t="s">
        <v>187</v>
      </c>
      <c r="AC32" s="23" t="s">
        <v>187</v>
      </c>
      <c r="AD32" s="23" t="s">
        <v>187</v>
      </c>
      <c r="AE32" s="55">
        <v>81</v>
      </c>
      <c r="AF32" s="28">
        <v>0.22191780820000001</v>
      </c>
    </row>
    <row r="33" spans="1:32" ht="5.25" customHeight="1" x14ac:dyDescent="0.35">
      <c r="A33" s="30"/>
      <c r="B33" s="30"/>
      <c r="C33" s="31"/>
      <c r="D33" s="31"/>
      <c r="E33" s="31"/>
      <c r="F33" s="31"/>
      <c r="G33" s="31"/>
      <c r="H33" s="31"/>
      <c r="I33" s="31"/>
      <c r="J33" s="32"/>
      <c r="K33" s="20"/>
      <c r="L33" s="30"/>
      <c r="M33" s="30"/>
      <c r="N33" s="31"/>
      <c r="O33" s="31"/>
      <c r="P33" s="31"/>
      <c r="Q33" s="31"/>
      <c r="R33" s="31"/>
      <c r="S33" s="31"/>
      <c r="T33" s="31"/>
      <c r="U33" s="32"/>
      <c r="V33" s="20"/>
      <c r="W33" s="30"/>
      <c r="X33" s="30"/>
      <c r="Y33" s="56"/>
      <c r="Z33" s="56"/>
      <c r="AA33" s="56"/>
      <c r="AB33" s="56"/>
      <c r="AC33" s="56"/>
      <c r="AD33" s="56"/>
      <c r="AE33" s="57"/>
      <c r="AF33" s="32"/>
    </row>
    <row r="34" spans="1:32" ht="15.5" x14ac:dyDescent="0.35">
      <c r="A34" s="103" t="s">
        <v>154</v>
      </c>
      <c r="B34" s="26" t="s">
        <v>152</v>
      </c>
      <c r="C34" s="27">
        <v>974348.13</v>
      </c>
      <c r="D34" s="27">
        <v>1005018.97</v>
      </c>
      <c r="E34" s="27">
        <v>868007.6</v>
      </c>
      <c r="F34" s="27">
        <v>1084782.6599999999</v>
      </c>
      <c r="G34" s="27">
        <v>973964.7</v>
      </c>
      <c r="H34" s="27">
        <v>651194.18000000005</v>
      </c>
      <c r="I34" s="27">
        <v>5557316.2400000002</v>
      </c>
      <c r="J34" s="28">
        <v>0.66311925890000001</v>
      </c>
      <c r="K34" s="20"/>
      <c r="L34" s="103" t="s">
        <v>154</v>
      </c>
      <c r="M34" s="26" t="s">
        <v>152</v>
      </c>
      <c r="N34" s="27">
        <v>781613.45</v>
      </c>
      <c r="O34" s="27">
        <v>843404.35</v>
      </c>
      <c r="P34" s="27">
        <v>741297.67</v>
      </c>
      <c r="Q34" s="27">
        <v>923695.64</v>
      </c>
      <c r="R34" s="27">
        <v>865307.37</v>
      </c>
      <c r="S34" s="27">
        <v>557685.07999999996</v>
      </c>
      <c r="T34" s="27">
        <v>4713003.5599999996</v>
      </c>
      <c r="U34" s="28">
        <v>0.67583847860000001</v>
      </c>
      <c r="V34" s="20"/>
      <c r="W34" s="103" t="s">
        <v>154</v>
      </c>
      <c r="X34" s="26" t="s">
        <v>152</v>
      </c>
      <c r="Y34" s="44">
        <v>355</v>
      </c>
      <c r="Z34" s="44">
        <v>351</v>
      </c>
      <c r="AA34" s="44">
        <v>286</v>
      </c>
      <c r="AB34" s="44">
        <v>408</v>
      </c>
      <c r="AC34" s="44">
        <v>321</v>
      </c>
      <c r="AD34" s="44">
        <v>267</v>
      </c>
      <c r="AE34" s="55">
        <v>1988</v>
      </c>
      <c r="AF34" s="28">
        <v>0.16790540540000001</v>
      </c>
    </row>
    <row r="35" spans="1:32" ht="15.5" x14ac:dyDescent="0.35">
      <c r="A35" s="103"/>
      <c r="B35" s="26" t="s">
        <v>153</v>
      </c>
      <c r="C35" s="27">
        <v>320657.75</v>
      </c>
      <c r="D35" s="27">
        <v>303784.24</v>
      </c>
      <c r="E35" s="27">
        <v>283138</v>
      </c>
      <c r="F35" s="27">
        <v>382314.22</v>
      </c>
      <c r="G35" s="27">
        <v>308865.82</v>
      </c>
      <c r="H35" s="27">
        <v>193863.8</v>
      </c>
      <c r="I35" s="27">
        <v>1792623.83</v>
      </c>
      <c r="J35" s="28">
        <v>0.77464599710000004</v>
      </c>
      <c r="K35" s="20"/>
      <c r="L35" s="103"/>
      <c r="M35" s="26" t="s">
        <v>153</v>
      </c>
      <c r="N35" s="27">
        <v>235665.83</v>
      </c>
      <c r="O35" s="27">
        <v>251250.35</v>
      </c>
      <c r="P35" s="27">
        <v>231882.29</v>
      </c>
      <c r="Q35" s="27">
        <v>294636.25</v>
      </c>
      <c r="R35" s="27">
        <v>254078.6</v>
      </c>
      <c r="S35" s="27">
        <v>157831.78</v>
      </c>
      <c r="T35" s="27">
        <v>1425345.1</v>
      </c>
      <c r="U35" s="28">
        <v>0.79668742140000004</v>
      </c>
      <c r="V35" s="20"/>
      <c r="W35" s="103"/>
      <c r="X35" s="26" t="s">
        <v>153</v>
      </c>
      <c r="Y35" s="44">
        <v>557</v>
      </c>
      <c r="Z35" s="44">
        <v>514</v>
      </c>
      <c r="AA35" s="44">
        <v>455</v>
      </c>
      <c r="AB35" s="44">
        <v>647</v>
      </c>
      <c r="AC35" s="44">
        <v>479</v>
      </c>
      <c r="AD35" s="44">
        <v>382</v>
      </c>
      <c r="AE35" s="55">
        <v>3034</v>
      </c>
      <c r="AF35" s="28">
        <v>0.71644080799999998</v>
      </c>
    </row>
    <row r="36" spans="1:32" ht="15.5" x14ac:dyDescent="0.35">
      <c r="A36" s="58" t="s">
        <v>149</v>
      </c>
      <c r="B36" s="26"/>
      <c r="C36" s="53">
        <f t="shared" ref="C36:I36" si="6">SUM(C31:C35)</f>
        <v>1424275.36</v>
      </c>
      <c r="D36" s="53">
        <f t="shared" si="6"/>
        <v>1539159.79</v>
      </c>
      <c r="E36" s="53">
        <f t="shared" si="6"/>
        <v>1248215.08</v>
      </c>
      <c r="F36" s="53">
        <f t="shared" si="6"/>
        <v>1799120.5199999998</v>
      </c>
      <c r="G36" s="53">
        <f t="shared" si="6"/>
        <v>1519556.78</v>
      </c>
      <c r="H36" s="53">
        <f t="shared" si="6"/>
        <v>985715.81</v>
      </c>
      <c r="I36" s="53">
        <f t="shared" si="6"/>
        <v>8516043.3399999999</v>
      </c>
      <c r="J36" s="40">
        <f>SUMPRODUCT(I31:I35,J31:J35)/SUM(I31:I35)</f>
        <v>0.63793962743141575</v>
      </c>
      <c r="K36" s="20"/>
      <c r="L36" s="58" t="s">
        <v>149</v>
      </c>
      <c r="M36" s="26"/>
      <c r="N36" s="53">
        <f t="shared" ref="N36:T36" si="7">SUM(N31:N35)</f>
        <v>1137435.48</v>
      </c>
      <c r="O36" s="53">
        <f t="shared" si="7"/>
        <v>1315506.6200000001</v>
      </c>
      <c r="P36" s="53">
        <f t="shared" si="7"/>
        <v>1064823.27</v>
      </c>
      <c r="Q36" s="53">
        <f t="shared" si="7"/>
        <v>1541746.26</v>
      </c>
      <c r="R36" s="53">
        <f t="shared" si="7"/>
        <v>1332335.23</v>
      </c>
      <c r="S36" s="53">
        <f t="shared" si="7"/>
        <v>853280.45</v>
      </c>
      <c r="T36" s="53">
        <f t="shared" si="7"/>
        <v>7245127.3100000005</v>
      </c>
      <c r="U36" s="40">
        <f>SUMPRODUCT(T31:T35,U31:U35)/SUM(T31:T35)</f>
        <v>0.64530834391525105</v>
      </c>
      <c r="V36" s="20"/>
      <c r="W36" s="58" t="s">
        <v>149</v>
      </c>
      <c r="X36" s="26"/>
      <c r="Y36" s="26">
        <v>931</v>
      </c>
      <c r="Z36" s="59">
        <v>880</v>
      </c>
      <c r="AA36" s="59">
        <v>749</v>
      </c>
      <c r="AB36" s="59">
        <v>1077</v>
      </c>
      <c r="AC36" s="59">
        <v>821</v>
      </c>
      <c r="AD36" s="59">
        <v>668</v>
      </c>
      <c r="AE36" s="59">
        <v>5126</v>
      </c>
      <c r="AF36" s="40">
        <v>0.49363960692633641</v>
      </c>
    </row>
    <row r="38" spans="1:32" ht="24" x14ac:dyDescent="0.7">
      <c r="A38" s="109" t="s">
        <v>165</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row>
    <row r="39" spans="1:32" s="18" customFormat="1" ht="18.5" x14ac:dyDescent="0.45">
      <c r="A39" s="105" t="s">
        <v>140</v>
      </c>
      <c r="B39" s="105"/>
      <c r="C39" s="105"/>
      <c r="D39" s="105"/>
      <c r="E39" s="105"/>
      <c r="F39" s="105"/>
      <c r="G39" s="105"/>
      <c r="H39" s="105"/>
      <c r="I39" s="105"/>
      <c r="J39" s="105"/>
      <c r="K39" s="17"/>
      <c r="L39" s="105" t="s">
        <v>141</v>
      </c>
      <c r="M39" s="105"/>
      <c r="N39" s="105"/>
      <c r="O39" s="105"/>
      <c r="P39" s="105"/>
      <c r="Q39" s="105"/>
      <c r="R39" s="105"/>
      <c r="S39" s="105"/>
      <c r="T39" s="105"/>
      <c r="U39" s="105"/>
      <c r="V39" s="17"/>
      <c r="W39" s="105" t="s">
        <v>142</v>
      </c>
      <c r="X39" s="105"/>
      <c r="Y39" s="105"/>
      <c r="Z39" s="105"/>
      <c r="AA39" s="105"/>
      <c r="AB39" s="105"/>
      <c r="AC39" s="105"/>
      <c r="AD39" s="105"/>
      <c r="AE39" s="105"/>
      <c r="AF39" s="105"/>
    </row>
    <row r="40" spans="1:32" s="18" customFormat="1" ht="18.5" x14ac:dyDescent="0.45">
      <c r="A40" s="106">
        <v>2018</v>
      </c>
      <c r="B40" s="106"/>
      <c r="C40" s="106"/>
      <c r="D40" s="106"/>
      <c r="E40" s="106"/>
      <c r="F40" s="106"/>
      <c r="G40" s="106"/>
      <c r="H40" s="106"/>
      <c r="I40" s="106"/>
      <c r="J40" s="106"/>
      <c r="K40" s="67"/>
      <c r="L40" s="106">
        <v>2018</v>
      </c>
      <c r="M40" s="106"/>
      <c r="N40" s="106"/>
      <c r="O40" s="106"/>
      <c r="P40" s="106"/>
      <c r="Q40" s="106"/>
      <c r="R40" s="106"/>
      <c r="S40" s="106"/>
      <c r="T40" s="106"/>
      <c r="U40" s="106"/>
      <c r="V40" s="67"/>
      <c r="W40" s="106">
        <v>2018</v>
      </c>
      <c r="X40" s="106"/>
      <c r="Y40" s="106"/>
      <c r="Z40" s="106"/>
      <c r="AA40" s="106"/>
      <c r="AB40" s="106"/>
      <c r="AC40" s="106"/>
      <c r="AD40" s="106"/>
      <c r="AE40" s="106"/>
      <c r="AF40" s="106"/>
    </row>
    <row r="41" spans="1:32" ht="15.5" x14ac:dyDescent="0.35">
      <c r="A41" s="23"/>
      <c r="B41" s="23"/>
      <c r="C41" s="21" t="s">
        <v>143</v>
      </c>
      <c r="D41" s="21" t="s">
        <v>144</v>
      </c>
      <c r="E41" s="21" t="s">
        <v>145</v>
      </c>
      <c r="F41" s="21" t="s">
        <v>146</v>
      </c>
      <c r="G41" s="21" t="s">
        <v>147</v>
      </c>
      <c r="H41" s="21" t="s">
        <v>148</v>
      </c>
      <c r="I41" s="21" t="s">
        <v>149</v>
      </c>
      <c r="J41" s="21" t="s">
        <v>164</v>
      </c>
      <c r="K41" s="24"/>
      <c r="L41" s="23"/>
      <c r="M41" s="23"/>
      <c r="N41" s="21" t="s">
        <v>143</v>
      </c>
      <c r="O41" s="21" t="s">
        <v>144</v>
      </c>
      <c r="P41" s="21" t="s">
        <v>145</v>
      </c>
      <c r="Q41" s="21" t="s">
        <v>146</v>
      </c>
      <c r="R41" s="21" t="s">
        <v>147</v>
      </c>
      <c r="S41" s="21" t="s">
        <v>148</v>
      </c>
      <c r="T41" s="21" t="s">
        <v>149</v>
      </c>
      <c r="U41" s="21" t="s">
        <v>164</v>
      </c>
      <c r="V41" s="24"/>
      <c r="W41" s="23"/>
      <c r="X41" s="23"/>
      <c r="Y41" s="21" t="s">
        <v>143</v>
      </c>
      <c r="Z41" s="21" t="s">
        <v>144</v>
      </c>
      <c r="AA41" s="21" t="s">
        <v>145</v>
      </c>
      <c r="AB41" s="21" t="s">
        <v>146</v>
      </c>
      <c r="AC41" s="21" t="s">
        <v>147</v>
      </c>
      <c r="AD41" s="21" t="s">
        <v>148</v>
      </c>
      <c r="AE41" s="21" t="s">
        <v>149</v>
      </c>
      <c r="AF41" s="21" t="s">
        <v>164</v>
      </c>
    </row>
    <row r="42" spans="1:32" ht="15.5" x14ac:dyDescent="0.35">
      <c r="A42" s="103" t="s">
        <v>151</v>
      </c>
      <c r="B42" s="26" t="s">
        <v>152</v>
      </c>
      <c r="C42" s="62">
        <v>617614.34168067004</v>
      </c>
      <c r="D42" s="62">
        <v>210271.95356511499</v>
      </c>
      <c r="E42" s="62">
        <v>346128.78158015001</v>
      </c>
      <c r="F42" s="62">
        <v>173420.08676431401</v>
      </c>
      <c r="G42" s="62">
        <v>128082.229127456</v>
      </c>
      <c r="H42" s="62">
        <v>173275.80190343401</v>
      </c>
      <c r="I42" s="62">
        <v>1648793.1946211399</v>
      </c>
      <c r="J42" s="63">
        <v>0.25334978790000001</v>
      </c>
      <c r="K42" s="20"/>
      <c r="L42" s="103" t="s">
        <v>151</v>
      </c>
      <c r="M42" s="26" t="s">
        <v>152</v>
      </c>
      <c r="N42" s="62">
        <v>141143</v>
      </c>
      <c r="O42" s="62">
        <v>41249.410000000003</v>
      </c>
      <c r="P42" s="62">
        <v>89333.78</v>
      </c>
      <c r="Q42" s="62">
        <v>53427.77</v>
      </c>
      <c r="R42" s="62">
        <v>48980.18</v>
      </c>
      <c r="S42" s="62">
        <v>73147.7</v>
      </c>
      <c r="T42" s="62">
        <v>447281.84</v>
      </c>
      <c r="U42" s="63">
        <v>0.1973902058</v>
      </c>
      <c r="V42" s="20"/>
      <c r="W42" s="103" t="s">
        <v>151</v>
      </c>
      <c r="X42" s="26" t="s">
        <v>152</v>
      </c>
      <c r="Y42" s="44">
        <v>14</v>
      </c>
      <c r="Z42" s="23" t="s">
        <v>187</v>
      </c>
      <c r="AA42" s="23">
        <v>11</v>
      </c>
      <c r="AB42" s="23" t="s">
        <v>187</v>
      </c>
      <c r="AC42" s="23" t="s">
        <v>187</v>
      </c>
      <c r="AD42" s="23" t="s">
        <v>187</v>
      </c>
      <c r="AE42" s="117">
        <v>56</v>
      </c>
      <c r="AF42" s="28">
        <v>0.15909090910000001</v>
      </c>
    </row>
    <row r="43" spans="1:32" ht="15.5" x14ac:dyDescent="0.35">
      <c r="A43" s="103"/>
      <c r="B43" s="26" t="s">
        <v>153</v>
      </c>
      <c r="C43" s="27">
        <v>18659.13</v>
      </c>
      <c r="D43" s="27">
        <v>6802.85</v>
      </c>
      <c r="E43" s="27">
        <v>16498.04</v>
      </c>
      <c r="F43" s="27">
        <v>7285.27</v>
      </c>
      <c r="G43" s="27">
        <v>7341.8</v>
      </c>
      <c r="H43" s="27">
        <v>7950.44</v>
      </c>
      <c r="I43" s="27">
        <v>64537.53</v>
      </c>
      <c r="J43" s="28">
        <v>0.1578727788</v>
      </c>
      <c r="K43" s="20"/>
      <c r="L43" s="103"/>
      <c r="M43" s="26" t="s">
        <v>153</v>
      </c>
      <c r="N43" s="27">
        <v>18659.13</v>
      </c>
      <c r="O43" s="27">
        <v>6802.85</v>
      </c>
      <c r="P43" s="27">
        <v>16498.04</v>
      </c>
      <c r="Q43" s="27">
        <v>7285.27</v>
      </c>
      <c r="R43" s="27">
        <v>7341.8</v>
      </c>
      <c r="S43" s="27">
        <v>7950.44</v>
      </c>
      <c r="T43" s="27">
        <v>64537.53</v>
      </c>
      <c r="U43" s="28">
        <v>0.1578739374</v>
      </c>
      <c r="V43" s="20"/>
      <c r="W43" s="103"/>
      <c r="X43" s="26" t="s">
        <v>153</v>
      </c>
      <c r="Y43" s="44">
        <v>34</v>
      </c>
      <c r="Z43" s="23" t="s">
        <v>187</v>
      </c>
      <c r="AA43" s="23">
        <v>25</v>
      </c>
      <c r="AB43" s="23" t="s">
        <v>187</v>
      </c>
      <c r="AC43" s="23" t="s">
        <v>187</v>
      </c>
      <c r="AD43" s="23" t="s">
        <v>187</v>
      </c>
      <c r="AE43" s="117">
        <v>124</v>
      </c>
      <c r="AF43" s="28">
        <v>0.1390134529</v>
      </c>
    </row>
    <row r="44" spans="1:32" ht="5.5" customHeight="1" x14ac:dyDescent="0.35">
      <c r="A44" s="30"/>
      <c r="B44" s="30"/>
      <c r="C44" s="31"/>
      <c r="D44" s="31"/>
      <c r="E44" s="31"/>
      <c r="F44" s="31"/>
      <c r="G44" s="31"/>
      <c r="H44" s="31"/>
      <c r="I44" s="31"/>
      <c r="J44" s="32"/>
      <c r="K44" s="20"/>
      <c r="L44" s="30"/>
      <c r="M44" s="30"/>
      <c r="N44" s="31"/>
      <c r="O44" s="31"/>
      <c r="P44" s="31"/>
      <c r="Q44" s="31"/>
      <c r="R44" s="31"/>
      <c r="S44" s="31"/>
      <c r="T44" s="31"/>
      <c r="U44" s="32"/>
      <c r="V44" s="20"/>
      <c r="W44" s="30"/>
      <c r="X44" s="30"/>
      <c r="Y44" s="56"/>
      <c r="Z44" s="56"/>
      <c r="AA44" s="56"/>
      <c r="AB44" s="56"/>
      <c r="AC44" s="56"/>
      <c r="AD44" s="56"/>
      <c r="AE44" s="57"/>
      <c r="AF44" s="32"/>
    </row>
    <row r="45" spans="1:32" ht="15.5" x14ac:dyDescent="0.35">
      <c r="A45" s="103" t="s">
        <v>154</v>
      </c>
      <c r="B45" s="26" t="s">
        <v>152</v>
      </c>
      <c r="C45" s="62">
        <v>1036528.01571809</v>
      </c>
      <c r="D45" s="62">
        <v>829745.27851254598</v>
      </c>
      <c r="E45" s="62">
        <v>1185491.3037815101</v>
      </c>
      <c r="F45" s="62">
        <v>1267066.6961175599</v>
      </c>
      <c r="G45" s="62">
        <v>1310296.83674327</v>
      </c>
      <c r="H45" s="62">
        <v>1065378.0189283099</v>
      </c>
      <c r="I45" s="62">
        <v>6694506.1498012999</v>
      </c>
      <c r="J45" s="63">
        <v>0.62280616759999996</v>
      </c>
      <c r="K45" s="20"/>
      <c r="L45" s="103" t="s">
        <v>154</v>
      </c>
      <c r="M45" s="26" t="s">
        <v>152</v>
      </c>
      <c r="N45" s="62">
        <v>684576.48</v>
      </c>
      <c r="O45" s="62">
        <v>580814.42000000004</v>
      </c>
      <c r="P45" s="62">
        <v>771814.52</v>
      </c>
      <c r="Q45" s="62">
        <v>840936.29</v>
      </c>
      <c r="R45" s="62">
        <v>866572.81</v>
      </c>
      <c r="S45" s="62">
        <v>707899.94</v>
      </c>
      <c r="T45" s="62">
        <v>4452614.46</v>
      </c>
      <c r="U45" s="63">
        <v>0.64726074410000001</v>
      </c>
      <c r="V45" s="20"/>
      <c r="W45" s="103" t="s">
        <v>154</v>
      </c>
      <c r="X45" s="26" t="s">
        <v>152</v>
      </c>
      <c r="Y45" s="44">
        <v>719</v>
      </c>
      <c r="Z45" s="44">
        <v>645</v>
      </c>
      <c r="AA45" s="44">
        <v>766</v>
      </c>
      <c r="AB45" s="44">
        <v>763</v>
      </c>
      <c r="AC45" s="44">
        <v>704</v>
      </c>
      <c r="AD45" s="44">
        <v>679</v>
      </c>
      <c r="AE45" s="55">
        <v>4276</v>
      </c>
      <c r="AF45" s="28">
        <v>0.13359995</v>
      </c>
    </row>
    <row r="46" spans="1:32" ht="15.5" x14ac:dyDescent="0.35">
      <c r="A46" s="103"/>
      <c r="B46" s="26" t="s">
        <v>153</v>
      </c>
      <c r="C46" s="27">
        <v>192546.04</v>
      </c>
      <c r="D46" s="27">
        <v>160497.51</v>
      </c>
      <c r="E46" s="27">
        <v>194960</v>
      </c>
      <c r="F46" s="27">
        <v>214940.45</v>
      </c>
      <c r="G46" s="27">
        <v>195918.54</v>
      </c>
      <c r="H46" s="27">
        <v>177642.36</v>
      </c>
      <c r="I46" s="27">
        <v>1136504.8999999999</v>
      </c>
      <c r="J46" s="28">
        <v>0.77125448350000003</v>
      </c>
      <c r="K46" s="20"/>
      <c r="L46" s="103"/>
      <c r="M46" s="26" t="s">
        <v>153</v>
      </c>
      <c r="N46" s="27">
        <v>192540.04</v>
      </c>
      <c r="O46" s="27">
        <v>160479.51</v>
      </c>
      <c r="P46" s="27">
        <v>194946</v>
      </c>
      <c r="Q46" s="27">
        <v>214901.45</v>
      </c>
      <c r="R46" s="27">
        <v>195895.54</v>
      </c>
      <c r="S46" s="27">
        <v>177616.36</v>
      </c>
      <c r="T46" s="27">
        <v>1136378.8999999999</v>
      </c>
      <c r="U46" s="28">
        <v>0.7712407751</v>
      </c>
      <c r="V46" s="20"/>
      <c r="W46" s="103"/>
      <c r="X46" s="26" t="s">
        <v>153</v>
      </c>
      <c r="Y46" s="44">
        <v>1026</v>
      </c>
      <c r="Z46" s="44">
        <v>988</v>
      </c>
      <c r="AA46" s="44">
        <v>1178</v>
      </c>
      <c r="AB46" s="44">
        <v>1223</v>
      </c>
      <c r="AC46" s="44">
        <v>1089</v>
      </c>
      <c r="AD46" s="44">
        <v>1034</v>
      </c>
      <c r="AE46" s="55">
        <v>6538</v>
      </c>
      <c r="AF46" s="28">
        <v>0.69361132790000002</v>
      </c>
    </row>
    <row r="47" spans="1:32" ht="15.5" x14ac:dyDescent="0.35">
      <c r="A47" s="58" t="s">
        <v>149</v>
      </c>
      <c r="B47" s="26"/>
      <c r="C47" s="53">
        <f t="shared" ref="C47:I47" si="8">SUM(C42:C46)</f>
        <v>1865347.52739876</v>
      </c>
      <c r="D47" s="53">
        <f t="shared" si="8"/>
        <v>1207317.5920776608</v>
      </c>
      <c r="E47" s="53">
        <f t="shared" si="8"/>
        <v>1743078.12536166</v>
      </c>
      <c r="F47" s="53">
        <f t="shared" si="8"/>
        <v>1662712.5028818739</v>
      </c>
      <c r="G47" s="53">
        <f t="shared" si="8"/>
        <v>1641639.4058707261</v>
      </c>
      <c r="H47" s="53">
        <f t="shared" si="8"/>
        <v>1424246.6208317438</v>
      </c>
      <c r="I47" s="53">
        <f t="shared" si="8"/>
        <v>9544341.7744224407</v>
      </c>
      <c r="J47" s="40">
        <f>SUMPRODUCT(I42:I46,J42:J46)/SUM(I42:I46)</f>
        <v>0.57351512272878069</v>
      </c>
      <c r="K47" s="20"/>
      <c r="L47" s="58" t="s">
        <v>149</v>
      </c>
      <c r="M47" s="26"/>
      <c r="N47" s="53">
        <f t="shared" ref="N47:T47" si="9">SUM(N42:N46)</f>
        <v>1036918.65</v>
      </c>
      <c r="O47" s="53">
        <f t="shared" si="9"/>
        <v>789346.19000000006</v>
      </c>
      <c r="P47" s="53">
        <f t="shared" si="9"/>
        <v>1072592.3400000001</v>
      </c>
      <c r="Q47" s="53">
        <f t="shared" si="9"/>
        <v>1116550.78</v>
      </c>
      <c r="R47" s="53">
        <f t="shared" si="9"/>
        <v>1118790.33</v>
      </c>
      <c r="S47" s="53">
        <f t="shared" si="9"/>
        <v>966614.44</v>
      </c>
      <c r="T47" s="53">
        <f t="shared" si="9"/>
        <v>6100812.7300000004</v>
      </c>
      <c r="U47" s="28"/>
      <c r="V47" s="20"/>
      <c r="W47" s="58" t="s">
        <v>149</v>
      </c>
      <c r="X47" s="26"/>
      <c r="Y47" s="59">
        <v>1793</v>
      </c>
      <c r="Z47" s="59">
        <v>1657</v>
      </c>
      <c r="AA47" s="59">
        <v>1980</v>
      </c>
      <c r="AB47" s="59">
        <v>2005</v>
      </c>
      <c r="AC47" s="59">
        <v>1815</v>
      </c>
      <c r="AD47" s="59">
        <v>1744</v>
      </c>
      <c r="AE47" s="59">
        <v>10994</v>
      </c>
      <c r="AF47" s="40">
        <v>0.46682290404578858</v>
      </c>
    </row>
    <row r="48" spans="1:32" s="18" customFormat="1" ht="18.5" x14ac:dyDescent="0.45">
      <c r="A48" s="106">
        <v>2019</v>
      </c>
      <c r="B48" s="106"/>
      <c r="C48" s="106"/>
      <c r="D48" s="106"/>
      <c r="E48" s="106"/>
      <c r="F48" s="106"/>
      <c r="G48" s="106"/>
      <c r="H48" s="106"/>
      <c r="I48" s="106"/>
      <c r="J48" s="106"/>
      <c r="K48" s="67"/>
      <c r="L48" s="106">
        <v>2019</v>
      </c>
      <c r="M48" s="106"/>
      <c r="N48" s="106"/>
      <c r="O48" s="106"/>
      <c r="P48" s="106"/>
      <c r="Q48" s="106"/>
      <c r="R48" s="106"/>
      <c r="S48" s="106"/>
      <c r="T48" s="106"/>
      <c r="U48" s="106"/>
      <c r="V48" s="67"/>
      <c r="W48" s="106">
        <v>2019</v>
      </c>
      <c r="X48" s="106"/>
      <c r="Y48" s="106"/>
      <c r="Z48" s="106"/>
      <c r="AA48" s="106"/>
      <c r="AB48" s="106"/>
      <c r="AC48" s="106"/>
      <c r="AD48" s="106"/>
      <c r="AE48" s="106"/>
      <c r="AF48" s="106"/>
    </row>
    <row r="49" spans="1:32" ht="15.5" x14ac:dyDescent="0.35">
      <c r="A49" s="23"/>
      <c r="B49" s="23"/>
      <c r="C49" s="21" t="s">
        <v>143</v>
      </c>
      <c r="D49" s="21" t="s">
        <v>144</v>
      </c>
      <c r="E49" s="21" t="s">
        <v>145</v>
      </c>
      <c r="F49" s="21" t="s">
        <v>146</v>
      </c>
      <c r="G49" s="21" t="s">
        <v>147</v>
      </c>
      <c r="H49" s="21" t="s">
        <v>148</v>
      </c>
      <c r="I49" s="21" t="s">
        <v>149</v>
      </c>
      <c r="J49" s="21" t="s">
        <v>164</v>
      </c>
      <c r="K49" s="24"/>
      <c r="L49" s="23"/>
      <c r="M49" s="23"/>
      <c r="N49" s="21" t="s">
        <v>143</v>
      </c>
      <c r="O49" s="21" t="s">
        <v>144</v>
      </c>
      <c r="P49" s="21" t="s">
        <v>145</v>
      </c>
      <c r="Q49" s="21" t="s">
        <v>146</v>
      </c>
      <c r="R49" s="21" t="s">
        <v>147</v>
      </c>
      <c r="S49" s="21" t="s">
        <v>148</v>
      </c>
      <c r="T49" s="21" t="s">
        <v>149</v>
      </c>
      <c r="U49" s="21" t="s">
        <v>164</v>
      </c>
      <c r="V49" s="24"/>
      <c r="W49" s="23"/>
      <c r="X49" s="23"/>
      <c r="Y49" s="21" t="s">
        <v>143</v>
      </c>
      <c r="Z49" s="21" t="s">
        <v>144</v>
      </c>
      <c r="AA49" s="21" t="s">
        <v>145</v>
      </c>
      <c r="AB49" s="21" t="s">
        <v>146</v>
      </c>
      <c r="AC49" s="21" t="s">
        <v>147</v>
      </c>
      <c r="AD49" s="21" t="s">
        <v>148</v>
      </c>
      <c r="AE49" s="21" t="s">
        <v>149</v>
      </c>
      <c r="AF49" s="21" t="s">
        <v>164</v>
      </c>
    </row>
    <row r="50" spans="1:32" ht="15.5" x14ac:dyDescent="0.35">
      <c r="A50" s="103" t="s">
        <v>151</v>
      </c>
      <c r="B50" s="26" t="s">
        <v>152</v>
      </c>
      <c r="C50" s="62">
        <v>460651.522405216</v>
      </c>
      <c r="D50" s="62">
        <v>340102.892007021</v>
      </c>
      <c r="E50" s="62">
        <v>209980.57206327299</v>
      </c>
      <c r="F50" s="62">
        <v>151467.52173683699</v>
      </c>
      <c r="G50" s="62">
        <v>241314.38199125</v>
      </c>
      <c r="H50" s="62">
        <v>312351.26969582</v>
      </c>
      <c r="I50" s="62">
        <v>1715868.1598994101</v>
      </c>
      <c r="J50" s="63">
        <v>0.20625126499999999</v>
      </c>
      <c r="K50" s="20"/>
      <c r="L50" s="103" t="s">
        <v>151</v>
      </c>
      <c r="M50" s="26" t="s">
        <v>152</v>
      </c>
      <c r="N50" s="62">
        <v>138240.06</v>
      </c>
      <c r="O50" s="62">
        <v>91162.43</v>
      </c>
      <c r="P50" s="62">
        <v>57832.28</v>
      </c>
      <c r="Q50" s="62">
        <v>42175.37</v>
      </c>
      <c r="R50" s="62">
        <v>61958.27</v>
      </c>
      <c r="S50" s="62">
        <v>78933.3</v>
      </c>
      <c r="T50" s="62">
        <v>470301.71</v>
      </c>
      <c r="U50" s="63">
        <v>0.18292985689999999</v>
      </c>
      <c r="V50" s="20"/>
      <c r="W50" s="103" t="s">
        <v>151</v>
      </c>
      <c r="X50" s="26" t="s">
        <v>152</v>
      </c>
      <c r="Y50" s="44">
        <v>13</v>
      </c>
      <c r="Z50" s="23" t="s">
        <v>187</v>
      </c>
      <c r="AA50" s="23" t="s">
        <v>187</v>
      </c>
      <c r="AB50" s="23" t="s">
        <v>187</v>
      </c>
      <c r="AC50" s="23" t="s">
        <v>187</v>
      </c>
      <c r="AD50" s="23">
        <v>13</v>
      </c>
      <c r="AE50" s="117">
        <v>55</v>
      </c>
      <c r="AF50" s="28">
        <v>0.13647642679999999</v>
      </c>
    </row>
    <row r="51" spans="1:32" ht="15.5" x14ac:dyDescent="0.35">
      <c r="A51" s="103"/>
      <c r="B51" s="26" t="s">
        <v>153</v>
      </c>
      <c r="C51" s="27">
        <v>18114.490000000002</v>
      </c>
      <c r="D51" s="27">
        <v>16969.95</v>
      </c>
      <c r="E51" s="27">
        <v>6708.16</v>
      </c>
      <c r="F51" s="27">
        <v>7252.61</v>
      </c>
      <c r="G51" s="27">
        <v>11718.19</v>
      </c>
      <c r="H51" s="27">
        <v>15213.99</v>
      </c>
      <c r="I51" s="27">
        <v>75977.39</v>
      </c>
      <c r="J51" s="28">
        <v>0.15209581850000001</v>
      </c>
      <c r="K51" s="20"/>
      <c r="L51" s="103"/>
      <c r="M51" s="26" t="s">
        <v>153</v>
      </c>
      <c r="N51" s="27">
        <v>18114.490000000002</v>
      </c>
      <c r="O51" s="27">
        <v>16969.95</v>
      </c>
      <c r="P51" s="27">
        <v>6708.16</v>
      </c>
      <c r="Q51" s="27">
        <v>7252.61</v>
      </c>
      <c r="R51" s="27">
        <v>11718.19</v>
      </c>
      <c r="S51" s="27">
        <v>15213.99</v>
      </c>
      <c r="T51" s="27">
        <v>75977.39</v>
      </c>
      <c r="U51" s="28">
        <v>0.1520970364</v>
      </c>
      <c r="V51" s="20"/>
      <c r="W51" s="103"/>
      <c r="X51" s="26" t="s">
        <v>153</v>
      </c>
      <c r="Y51" s="44">
        <v>38</v>
      </c>
      <c r="Z51" s="23" t="s">
        <v>187</v>
      </c>
      <c r="AA51" s="23" t="s">
        <v>187</v>
      </c>
      <c r="AB51" s="23" t="s">
        <v>187</v>
      </c>
      <c r="AC51" s="23" t="s">
        <v>187</v>
      </c>
      <c r="AD51" s="23">
        <v>34</v>
      </c>
      <c r="AE51" s="117">
        <v>153</v>
      </c>
      <c r="AF51" s="28">
        <v>0.1244914565</v>
      </c>
    </row>
    <row r="52" spans="1:32" ht="6.5" customHeight="1" x14ac:dyDescent="0.35">
      <c r="A52" s="30"/>
      <c r="B52" s="30"/>
      <c r="C52" s="31"/>
      <c r="D52" s="31"/>
      <c r="E52" s="31"/>
      <c r="F52" s="31"/>
      <c r="G52" s="31"/>
      <c r="H52" s="31"/>
      <c r="I52" s="31"/>
      <c r="J52" s="32"/>
      <c r="K52" s="20"/>
      <c r="L52" s="30"/>
      <c r="M52" s="30"/>
      <c r="N52" s="31"/>
      <c r="O52" s="31"/>
      <c r="P52" s="31"/>
      <c r="Q52" s="31"/>
      <c r="R52" s="31"/>
      <c r="S52" s="31"/>
      <c r="T52" s="31"/>
      <c r="U52" s="32"/>
      <c r="V52" s="20"/>
      <c r="W52" s="30"/>
      <c r="X52" s="30"/>
      <c r="Y52" s="56"/>
      <c r="Z52" s="56"/>
      <c r="AA52" s="56"/>
      <c r="AB52" s="56"/>
      <c r="AC52" s="56"/>
      <c r="AD52" s="56"/>
      <c r="AE52" s="57"/>
      <c r="AF52" s="32"/>
    </row>
    <row r="53" spans="1:32" ht="15.5" x14ac:dyDescent="0.35">
      <c r="A53" s="103" t="s">
        <v>154</v>
      </c>
      <c r="B53" s="26" t="s">
        <v>152</v>
      </c>
      <c r="C53" s="62">
        <v>1116676.0529217401</v>
      </c>
      <c r="D53" s="62">
        <v>1046203.87052597</v>
      </c>
      <c r="E53" s="62">
        <v>1037596.49442586</v>
      </c>
      <c r="F53" s="62">
        <v>1220437.23183662</v>
      </c>
      <c r="G53" s="62">
        <v>1293459.4335272301</v>
      </c>
      <c r="H53" s="62">
        <v>999260.19140457804</v>
      </c>
      <c r="I53" s="62">
        <v>6713633.2746420102</v>
      </c>
      <c r="J53" s="63">
        <v>0.59972135630000001</v>
      </c>
      <c r="K53" s="20"/>
      <c r="L53" s="103" t="s">
        <v>154</v>
      </c>
      <c r="M53" s="26" t="s">
        <v>152</v>
      </c>
      <c r="N53" s="62">
        <v>687144.47</v>
      </c>
      <c r="O53" s="62">
        <v>659488.47</v>
      </c>
      <c r="P53" s="62">
        <v>635647.96</v>
      </c>
      <c r="Q53" s="62">
        <v>781103.02</v>
      </c>
      <c r="R53" s="62">
        <v>781939.41</v>
      </c>
      <c r="S53" s="62">
        <v>658749.11</v>
      </c>
      <c r="T53" s="62">
        <v>4204072.4400000004</v>
      </c>
      <c r="U53" s="63">
        <v>0.63109576310000004</v>
      </c>
      <c r="V53" s="20"/>
      <c r="W53" s="103" t="s">
        <v>154</v>
      </c>
      <c r="X53" s="26" t="s">
        <v>152</v>
      </c>
      <c r="Y53" s="44">
        <v>662</v>
      </c>
      <c r="Z53" s="44">
        <v>623</v>
      </c>
      <c r="AA53" s="44">
        <v>618</v>
      </c>
      <c r="AB53" s="44">
        <v>790</v>
      </c>
      <c r="AC53" s="44">
        <v>711</v>
      </c>
      <c r="AD53" s="44">
        <v>634</v>
      </c>
      <c r="AE53" s="55">
        <v>4038</v>
      </c>
      <c r="AF53" s="28">
        <v>0.13329372149999999</v>
      </c>
    </row>
    <row r="54" spans="1:32" ht="15.5" x14ac:dyDescent="0.35">
      <c r="A54" s="103"/>
      <c r="B54" s="26" t="s">
        <v>153</v>
      </c>
      <c r="C54" s="27">
        <v>165530.62</v>
      </c>
      <c r="D54" s="27">
        <v>172310.5</v>
      </c>
      <c r="E54" s="27">
        <v>169180.82</v>
      </c>
      <c r="F54" s="27">
        <v>183675.39</v>
      </c>
      <c r="G54" s="27">
        <v>180862.83</v>
      </c>
      <c r="H54" s="27">
        <v>152967.71</v>
      </c>
      <c r="I54" s="27">
        <v>1024527.87</v>
      </c>
      <c r="J54" s="28">
        <v>0.72830537660000005</v>
      </c>
      <c r="K54" s="20"/>
      <c r="L54" s="103"/>
      <c r="M54" s="26" t="s">
        <v>153</v>
      </c>
      <c r="N54" s="27">
        <v>165510.62</v>
      </c>
      <c r="O54" s="27">
        <v>172300.5</v>
      </c>
      <c r="P54" s="27">
        <v>169153.82</v>
      </c>
      <c r="Q54" s="27">
        <v>183655.19</v>
      </c>
      <c r="R54" s="27">
        <v>180844.83</v>
      </c>
      <c r="S54" s="27">
        <v>152961.71</v>
      </c>
      <c r="T54" s="27">
        <v>1024426.6699999999</v>
      </c>
      <c r="U54" s="28">
        <v>0.72830391500000002</v>
      </c>
      <c r="V54" s="20"/>
      <c r="W54" s="103"/>
      <c r="X54" s="26" t="s">
        <v>153</v>
      </c>
      <c r="Y54" s="44">
        <v>1013</v>
      </c>
      <c r="Z54" s="44">
        <v>1016</v>
      </c>
      <c r="AA54" s="44">
        <v>973</v>
      </c>
      <c r="AB54" s="44">
        <v>1180</v>
      </c>
      <c r="AC54" s="44">
        <v>1016</v>
      </c>
      <c r="AD54" s="44">
        <v>875</v>
      </c>
      <c r="AE54" s="55">
        <v>6073</v>
      </c>
      <c r="AF54" s="28">
        <v>0.66701125660000005</v>
      </c>
    </row>
    <row r="55" spans="1:32" ht="15.5" x14ac:dyDescent="0.35">
      <c r="A55" s="58" t="s">
        <v>149</v>
      </c>
      <c r="B55" s="26"/>
      <c r="C55" s="53">
        <f t="shared" ref="C55:I55" si="10">SUM(C50:C54)</f>
        <v>1760972.6853269562</v>
      </c>
      <c r="D55" s="53">
        <f t="shared" si="10"/>
        <v>1575587.2125329911</v>
      </c>
      <c r="E55" s="53">
        <f t="shared" si="10"/>
        <v>1423466.046489133</v>
      </c>
      <c r="F55" s="53">
        <f t="shared" si="10"/>
        <v>1562832.7535734572</v>
      </c>
      <c r="G55" s="53">
        <f t="shared" si="10"/>
        <v>1727354.83551848</v>
      </c>
      <c r="H55" s="53">
        <f t="shared" si="10"/>
        <v>1479793.1611003981</v>
      </c>
      <c r="I55" s="53">
        <f t="shared" si="10"/>
        <v>9530006.6945414189</v>
      </c>
      <c r="J55" s="40">
        <f>SUMPRODUCT(I50:I54,J50:J54)/SUM(I50:I54)</f>
        <v>0.53913227932794427</v>
      </c>
      <c r="K55" s="20"/>
      <c r="L55" s="58" t="s">
        <v>149</v>
      </c>
      <c r="M55" s="26"/>
      <c r="N55" s="53">
        <f t="shared" ref="N55:T55" si="11">SUM(N50:N54)</f>
        <v>1009009.64</v>
      </c>
      <c r="O55" s="53">
        <f t="shared" si="11"/>
        <v>939921.35</v>
      </c>
      <c r="P55" s="53">
        <f t="shared" si="11"/>
        <v>869342.22</v>
      </c>
      <c r="Q55" s="53">
        <f t="shared" si="11"/>
        <v>1014186.19</v>
      </c>
      <c r="R55" s="53">
        <f t="shared" si="11"/>
        <v>1036460.7</v>
      </c>
      <c r="S55" s="53">
        <f t="shared" si="11"/>
        <v>905858.11</v>
      </c>
      <c r="T55" s="53">
        <f t="shared" si="11"/>
        <v>5774778.21</v>
      </c>
      <c r="U55" s="40">
        <f>SUMPRODUCT(T50:T54,U50:U54)/SUM(T50:T54)</f>
        <v>0.60553917262970081</v>
      </c>
      <c r="V55" s="20"/>
      <c r="W55" s="58" t="s">
        <v>149</v>
      </c>
      <c r="X55" s="26"/>
      <c r="Y55" s="60">
        <v>1726</v>
      </c>
      <c r="Z55" s="60">
        <v>1679</v>
      </c>
      <c r="AA55" s="60">
        <v>1609</v>
      </c>
      <c r="AB55" s="60">
        <v>1989</v>
      </c>
      <c r="AC55" s="60">
        <v>1760</v>
      </c>
      <c r="AD55" s="60">
        <v>1556</v>
      </c>
      <c r="AE55" s="59">
        <v>10319</v>
      </c>
      <c r="AF55" s="40">
        <v>0.44728683061026264</v>
      </c>
    </row>
    <row r="56" spans="1:32" s="18" customFormat="1" ht="18.5" x14ac:dyDescent="0.45">
      <c r="A56" s="105" t="s">
        <v>156</v>
      </c>
      <c r="B56" s="105"/>
      <c r="C56" s="105"/>
      <c r="D56" s="105"/>
      <c r="E56" s="105"/>
      <c r="F56" s="105"/>
      <c r="G56" s="105"/>
      <c r="H56" s="105"/>
      <c r="I56" s="105"/>
      <c r="J56" s="105"/>
      <c r="K56" s="17"/>
      <c r="L56" s="105" t="s">
        <v>157</v>
      </c>
      <c r="M56" s="105"/>
      <c r="N56" s="105"/>
      <c r="O56" s="105"/>
      <c r="P56" s="105"/>
      <c r="Q56" s="105"/>
      <c r="R56" s="105"/>
      <c r="S56" s="105"/>
      <c r="T56" s="105"/>
      <c r="U56" s="105"/>
      <c r="V56" s="17"/>
      <c r="W56" s="105" t="s">
        <v>158</v>
      </c>
      <c r="X56" s="105"/>
      <c r="Y56" s="105"/>
      <c r="Z56" s="105"/>
      <c r="AA56" s="105"/>
      <c r="AB56" s="105"/>
      <c r="AC56" s="105"/>
      <c r="AD56" s="105"/>
      <c r="AE56" s="105"/>
      <c r="AF56" s="105"/>
    </row>
    <row r="57" spans="1:32" s="18" customFormat="1" ht="18.5" x14ac:dyDescent="0.45">
      <c r="A57" s="106">
        <v>2018</v>
      </c>
      <c r="B57" s="106"/>
      <c r="C57" s="106"/>
      <c r="D57" s="106"/>
      <c r="E57" s="106"/>
      <c r="F57" s="106"/>
      <c r="G57" s="106"/>
      <c r="H57" s="106"/>
      <c r="I57" s="106"/>
      <c r="J57" s="106"/>
      <c r="K57" s="67"/>
      <c r="L57" s="106">
        <v>2018</v>
      </c>
      <c r="M57" s="106"/>
      <c r="N57" s="106"/>
      <c r="O57" s="106"/>
      <c r="P57" s="106"/>
      <c r="Q57" s="106"/>
      <c r="R57" s="106"/>
      <c r="S57" s="106"/>
      <c r="T57" s="106"/>
      <c r="U57" s="106"/>
      <c r="V57" s="67"/>
      <c r="W57" s="106">
        <v>2018</v>
      </c>
      <c r="X57" s="106"/>
      <c r="Y57" s="106"/>
      <c r="Z57" s="106"/>
      <c r="AA57" s="106"/>
      <c r="AB57" s="106"/>
      <c r="AC57" s="106"/>
      <c r="AD57" s="106"/>
      <c r="AE57" s="106"/>
      <c r="AF57" s="106"/>
    </row>
    <row r="58" spans="1:32" ht="15.5" x14ac:dyDescent="0.35">
      <c r="A58" s="23"/>
      <c r="B58" s="23"/>
      <c r="C58" s="21" t="s">
        <v>143</v>
      </c>
      <c r="D58" s="21" t="s">
        <v>144</v>
      </c>
      <c r="E58" s="21" t="s">
        <v>145</v>
      </c>
      <c r="F58" s="21" t="s">
        <v>146</v>
      </c>
      <c r="G58" s="21" t="s">
        <v>147</v>
      </c>
      <c r="H58" s="21" t="s">
        <v>148</v>
      </c>
      <c r="I58" s="21" t="s">
        <v>149</v>
      </c>
      <c r="J58" s="21" t="s">
        <v>164</v>
      </c>
      <c r="K58" s="24"/>
      <c r="L58" s="23"/>
      <c r="M58" s="23"/>
      <c r="N58" s="21" t="s">
        <v>143</v>
      </c>
      <c r="O58" s="21" t="s">
        <v>144</v>
      </c>
      <c r="P58" s="21" t="s">
        <v>145</v>
      </c>
      <c r="Q58" s="21" t="s">
        <v>146</v>
      </c>
      <c r="R58" s="21" t="s">
        <v>147</v>
      </c>
      <c r="S58" s="21" t="s">
        <v>148</v>
      </c>
      <c r="T58" s="21" t="s">
        <v>149</v>
      </c>
      <c r="U58" s="21" t="s">
        <v>164</v>
      </c>
      <c r="V58" s="24"/>
      <c r="W58" s="23"/>
      <c r="X58" s="23"/>
      <c r="Y58" s="21" t="s">
        <v>143</v>
      </c>
      <c r="Z58" s="21" t="s">
        <v>144</v>
      </c>
      <c r="AA58" s="21" t="s">
        <v>145</v>
      </c>
      <c r="AB58" s="21" t="s">
        <v>146</v>
      </c>
      <c r="AC58" s="21" t="s">
        <v>147</v>
      </c>
      <c r="AD58" s="21" t="s">
        <v>148</v>
      </c>
      <c r="AE58" s="21" t="s">
        <v>149</v>
      </c>
      <c r="AF58" s="21" t="s">
        <v>164</v>
      </c>
    </row>
    <row r="59" spans="1:32" ht="15.5" x14ac:dyDescent="0.35">
      <c r="A59" s="103" t="s">
        <v>151</v>
      </c>
      <c r="B59" s="26" t="s">
        <v>152</v>
      </c>
      <c r="C59" s="62">
        <v>646757.31693331106</v>
      </c>
      <c r="D59" s="62">
        <v>232992.72633999199</v>
      </c>
      <c r="E59" s="62">
        <v>477879.82429574098</v>
      </c>
      <c r="F59" s="62">
        <v>311760.92324221798</v>
      </c>
      <c r="G59" s="62">
        <v>212542.00581413801</v>
      </c>
      <c r="H59" s="62">
        <v>324389.20196371898</v>
      </c>
      <c r="I59" s="62">
        <v>2206321.9985891199</v>
      </c>
      <c r="J59" s="63">
        <v>0.33901838760000003</v>
      </c>
      <c r="K59" s="20"/>
      <c r="L59" s="103" t="s">
        <v>151</v>
      </c>
      <c r="M59" s="26" t="s">
        <v>152</v>
      </c>
      <c r="N59" s="62">
        <v>151409.98000000001</v>
      </c>
      <c r="O59" s="62">
        <v>54513.8</v>
      </c>
      <c r="P59" s="62">
        <v>144086.99</v>
      </c>
      <c r="Q59" s="62">
        <v>100124.77</v>
      </c>
      <c r="R59" s="62">
        <v>72141.19</v>
      </c>
      <c r="S59" s="62">
        <v>125130.09</v>
      </c>
      <c r="T59" s="62">
        <v>647406.81999999995</v>
      </c>
      <c r="U59" s="63">
        <v>0.28570747569999999</v>
      </c>
      <c r="V59" s="20"/>
      <c r="W59" s="103" t="s">
        <v>151</v>
      </c>
      <c r="X59" s="26" t="s">
        <v>152</v>
      </c>
      <c r="Y59" s="44">
        <v>16</v>
      </c>
      <c r="Z59" s="23" t="s">
        <v>187</v>
      </c>
      <c r="AA59" s="44">
        <v>20</v>
      </c>
      <c r="AB59" s="44">
        <v>14</v>
      </c>
      <c r="AC59" s="23" t="s">
        <v>187</v>
      </c>
      <c r="AD59" s="44">
        <v>19</v>
      </c>
      <c r="AE59" s="55">
        <v>89</v>
      </c>
      <c r="AF59" s="28">
        <v>0.25284090910000001</v>
      </c>
    </row>
    <row r="60" spans="1:32" ht="15.5" x14ac:dyDescent="0.35">
      <c r="A60" s="103"/>
      <c r="B60" s="26" t="s">
        <v>153</v>
      </c>
      <c r="C60" s="27">
        <v>19482.79</v>
      </c>
      <c r="D60" s="27">
        <v>9246.0400000000009</v>
      </c>
      <c r="E60" s="27">
        <v>23990.86</v>
      </c>
      <c r="F60" s="27">
        <v>12821.81</v>
      </c>
      <c r="G60" s="27">
        <v>9620.49</v>
      </c>
      <c r="H60" s="27">
        <v>17066.82</v>
      </c>
      <c r="I60" s="27">
        <v>92228.81</v>
      </c>
      <c r="J60" s="28">
        <v>0.2256116483</v>
      </c>
      <c r="K60" s="20"/>
      <c r="L60" s="103"/>
      <c r="M60" s="26" t="s">
        <v>153</v>
      </c>
      <c r="N60" s="27">
        <v>19481.79</v>
      </c>
      <c r="O60" s="27">
        <v>9246.0400000000009</v>
      </c>
      <c r="P60" s="27">
        <v>23990.86</v>
      </c>
      <c r="Q60" s="27">
        <v>12821.81</v>
      </c>
      <c r="R60" s="27">
        <v>9620.49</v>
      </c>
      <c r="S60" s="27">
        <v>17066.82</v>
      </c>
      <c r="T60" s="27">
        <v>92227.81</v>
      </c>
      <c r="U60" s="28">
        <v>0.22561085780000001</v>
      </c>
      <c r="V60" s="20"/>
      <c r="W60" s="103"/>
      <c r="X60" s="26" t="s">
        <v>153</v>
      </c>
      <c r="Y60" s="44">
        <v>37</v>
      </c>
      <c r="Z60" s="23" t="s">
        <v>187</v>
      </c>
      <c r="AA60" s="44">
        <v>41</v>
      </c>
      <c r="AB60" s="44">
        <v>27</v>
      </c>
      <c r="AC60" s="23" t="s">
        <v>187</v>
      </c>
      <c r="AD60" s="44">
        <v>41</v>
      </c>
      <c r="AE60" s="55">
        <v>191</v>
      </c>
      <c r="AF60" s="28">
        <v>0.21412556050000001</v>
      </c>
    </row>
    <row r="61" spans="1:32" ht="5" customHeight="1" x14ac:dyDescent="0.35">
      <c r="A61" s="30"/>
      <c r="B61" s="30"/>
      <c r="C61" s="31"/>
      <c r="D61" s="31"/>
      <c r="E61" s="31"/>
      <c r="F61" s="31"/>
      <c r="G61" s="31"/>
      <c r="H61" s="31"/>
      <c r="I61" s="31"/>
      <c r="J61" s="32"/>
      <c r="K61" s="20"/>
      <c r="L61" s="30"/>
      <c r="M61" s="30"/>
      <c r="N61" s="31"/>
      <c r="O61" s="31"/>
      <c r="P61" s="31"/>
      <c r="Q61" s="31"/>
      <c r="R61" s="31"/>
      <c r="S61" s="31"/>
      <c r="T61" s="31"/>
      <c r="U61" s="32"/>
      <c r="V61" s="20"/>
      <c r="W61" s="30"/>
      <c r="X61" s="30"/>
      <c r="Y61" s="56"/>
      <c r="Z61" s="56"/>
      <c r="AA61" s="56"/>
      <c r="AB61" s="56"/>
      <c r="AC61" s="56"/>
      <c r="AD61" s="56"/>
      <c r="AE61" s="57"/>
      <c r="AF61" s="32"/>
    </row>
    <row r="62" spans="1:32" ht="15.5" x14ac:dyDescent="0.35">
      <c r="A62" s="103" t="s">
        <v>154</v>
      </c>
      <c r="B62" s="26" t="s">
        <v>152</v>
      </c>
      <c r="C62" s="62">
        <v>1097976.0936806099</v>
      </c>
      <c r="D62" s="62">
        <v>914421.77714309399</v>
      </c>
      <c r="E62" s="62">
        <v>1254931.3770602599</v>
      </c>
      <c r="F62" s="62">
        <v>1339876.2857460501</v>
      </c>
      <c r="G62" s="62">
        <v>1394107.5204235499</v>
      </c>
      <c r="H62" s="62">
        <v>1151189.74150536</v>
      </c>
      <c r="I62" s="62">
        <v>7152502.7955589397</v>
      </c>
      <c r="J62" s="63">
        <v>0.66541470800000002</v>
      </c>
      <c r="K62" s="20"/>
      <c r="L62" s="103" t="s">
        <v>154</v>
      </c>
      <c r="M62" s="26" t="s">
        <v>152</v>
      </c>
      <c r="N62" s="62">
        <v>733694.26</v>
      </c>
      <c r="O62" s="62">
        <v>645763.89</v>
      </c>
      <c r="P62" s="62">
        <v>815190.27</v>
      </c>
      <c r="Q62" s="62">
        <v>894824.18</v>
      </c>
      <c r="R62" s="62">
        <v>924083.51</v>
      </c>
      <c r="S62" s="62">
        <v>763402.06</v>
      </c>
      <c r="T62" s="62">
        <v>4776958.17</v>
      </c>
      <c r="U62" s="63">
        <v>0.69440943690000001</v>
      </c>
      <c r="V62" s="20"/>
      <c r="W62" s="103" t="s">
        <v>154</v>
      </c>
      <c r="X62" s="26" t="s">
        <v>152</v>
      </c>
      <c r="Y62" s="44">
        <v>770</v>
      </c>
      <c r="Z62" s="44">
        <v>682</v>
      </c>
      <c r="AA62" s="44">
        <v>800</v>
      </c>
      <c r="AB62" s="44">
        <v>810</v>
      </c>
      <c r="AC62" s="44">
        <v>771</v>
      </c>
      <c r="AD62" s="44">
        <v>725</v>
      </c>
      <c r="AE62" s="55">
        <v>4558</v>
      </c>
      <c r="AF62" s="28">
        <v>0.14241079800000001</v>
      </c>
    </row>
    <row r="63" spans="1:32" ht="15.5" x14ac:dyDescent="0.35">
      <c r="A63" s="103"/>
      <c r="B63" s="26" t="s">
        <v>153</v>
      </c>
      <c r="C63" s="27">
        <v>205182.56</v>
      </c>
      <c r="D63" s="27">
        <v>179147.81</v>
      </c>
      <c r="E63" s="27">
        <v>204182.75</v>
      </c>
      <c r="F63" s="27">
        <v>232522.3</v>
      </c>
      <c r="G63" s="27">
        <v>208280.07</v>
      </c>
      <c r="H63" s="27">
        <v>189452.57</v>
      </c>
      <c r="I63" s="27">
        <v>1218768.06</v>
      </c>
      <c r="J63" s="28">
        <v>0.80652691909999996</v>
      </c>
      <c r="K63" s="20"/>
      <c r="L63" s="103"/>
      <c r="M63" s="26" t="s">
        <v>153</v>
      </c>
      <c r="N63" s="27">
        <v>205176.56</v>
      </c>
      <c r="O63" s="27">
        <v>179129.81</v>
      </c>
      <c r="P63" s="27">
        <v>204168.75</v>
      </c>
      <c r="Q63" s="27">
        <v>232483.3</v>
      </c>
      <c r="R63" s="27">
        <v>208257.07</v>
      </c>
      <c r="S63" s="27">
        <v>189426.57</v>
      </c>
      <c r="T63" s="27">
        <v>1218642.06</v>
      </c>
      <c r="U63" s="28">
        <v>0.80651662079999997</v>
      </c>
      <c r="V63" s="20"/>
      <c r="W63" s="103"/>
      <c r="X63" s="26" t="s">
        <v>153</v>
      </c>
      <c r="Y63" s="44">
        <v>1080</v>
      </c>
      <c r="Z63" s="44">
        <v>1068</v>
      </c>
      <c r="AA63" s="44">
        <v>1232</v>
      </c>
      <c r="AB63" s="44">
        <v>1314</v>
      </c>
      <c r="AC63" s="44">
        <v>1160</v>
      </c>
      <c r="AD63" s="44">
        <v>1092</v>
      </c>
      <c r="AE63" s="55">
        <v>6946</v>
      </c>
      <c r="AF63" s="28">
        <v>0.72159661050000001</v>
      </c>
    </row>
    <row r="64" spans="1:32" ht="15.5" x14ac:dyDescent="0.35">
      <c r="A64" s="58" t="s">
        <v>149</v>
      </c>
      <c r="B64" s="26"/>
      <c r="C64" s="53">
        <f>SUM(C59:C63)</f>
        <v>1969398.7606139211</v>
      </c>
      <c r="D64" s="53">
        <f t="shared" ref="D64:I64" si="12">SUM(D59:D63)</f>
        <v>1335808.353483086</v>
      </c>
      <c r="E64" s="53">
        <f t="shared" si="12"/>
        <v>1960984.8113560008</v>
      </c>
      <c r="F64" s="53">
        <f t="shared" si="12"/>
        <v>1896981.318988268</v>
      </c>
      <c r="G64" s="53">
        <f t="shared" si="12"/>
        <v>1824550.0862376881</v>
      </c>
      <c r="H64" s="53">
        <f t="shared" si="12"/>
        <v>1682098.3334690791</v>
      </c>
      <c r="I64" s="53">
        <f t="shared" si="12"/>
        <v>10669821.664148061</v>
      </c>
      <c r="J64" s="40">
        <f>SUMPRODUCT(I59:I63,J59:J63)/SUM(I59:I63)</f>
        <v>0.61023901176497752</v>
      </c>
      <c r="K64" s="20"/>
      <c r="L64" s="58" t="s">
        <v>149</v>
      </c>
      <c r="M64" s="26"/>
      <c r="N64" s="53">
        <f t="shared" ref="N64:T64" si="13">SUM(N59:N63)</f>
        <v>1109762.5900000001</v>
      </c>
      <c r="O64" s="53">
        <f t="shared" si="13"/>
        <v>888653.54</v>
      </c>
      <c r="P64" s="53">
        <f t="shared" si="13"/>
        <v>1187436.8700000001</v>
      </c>
      <c r="Q64" s="53">
        <f t="shared" si="13"/>
        <v>1240254.06</v>
      </c>
      <c r="R64" s="53">
        <f t="shared" si="13"/>
        <v>1214102.26</v>
      </c>
      <c r="S64" s="53">
        <f t="shared" si="13"/>
        <v>1095025.54</v>
      </c>
      <c r="T64" s="53">
        <f t="shared" si="13"/>
        <v>6735234.8599999994</v>
      </c>
      <c r="U64" s="40">
        <f>SUMPRODUCT(T59:T63,U59:U63)/SUM(T59:T63)</f>
        <v>0.66898876823142961</v>
      </c>
      <c r="V64" s="20"/>
      <c r="W64" s="58" t="s">
        <v>149</v>
      </c>
      <c r="X64" s="26"/>
      <c r="Y64" s="59">
        <v>1903</v>
      </c>
      <c r="Z64" s="59">
        <v>1781</v>
      </c>
      <c r="AA64" s="59">
        <v>2093</v>
      </c>
      <c r="AB64" s="59">
        <v>2165</v>
      </c>
      <c r="AC64" s="59">
        <v>1965</v>
      </c>
      <c r="AD64" s="59">
        <v>1877</v>
      </c>
      <c r="AE64" s="59">
        <v>11784</v>
      </c>
      <c r="AF64" s="40">
        <v>0.48580442097610321</v>
      </c>
    </row>
    <row r="65" spans="1:32" s="18" customFormat="1" ht="18.5" x14ac:dyDescent="0.45">
      <c r="A65" s="106">
        <v>2019</v>
      </c>
      <c r="B65" s="106"/>
      <c r="C65" s="106"/>
      <c r="D65" s="106"/>
      <c r="E65" s="106"/>
      <c r="F65" s="106"/>
      <c r="G65" s="106"/>
      <c r="H65" s="106"/>
      <c r="I65" s="106"/>
      <c r="J65" s="106"/>
      <c r="K65" s="67"/>
      <c r="L65" s="106">
        <v>2019</v>
      </c>
      <c r="M65" s="106"/>
      <c r="N65" s="106"/>
      <c r="O65" s="106"/>
      <c r="P65" s="106"/>
      <c r="Q65" s="106"/>
      <c r="R65" s="106"/>
      <c r="S65" s="106"/>
      <c r="T65" s="106"/>
      <c r="U65" s="106"/>
      <c r="V65" s="67"/>
      <c r="W65" s="106">
        <v>2019</v>
      </c>
      <c r="X65" s="106"/>
      <c r="Y65" s="106"/>
      <c r="Z65" s="106"/>
      <c r="AA65" s="106"/>
      <c r="AB65" s="106"/>
      <c r="AC65" s="106"/>
      <c r="AD65" s="106"/>
      <c r="AE65" s="106"/>
      <c r="AF65" s="106"/>
    </row>
    <row r="66" spans="1:32" ht="15.5" x14ac:dyDescent="0.35">
      <c r="A66" s="23"/>
      <c r="B66" s="23"/>
      <c r="C66" s="21" t="s">
        <v>143</v>
      </c>
      <c r="D66" s="21" t="s">
        <v>144</v>
      </c>
      <c r="E66" s="21" t="s">
        <v>145</v>
      </c>
      <c r="F66" s="21" t="s">
        <v>146</v>
      </c>
      <c r="G66" s="21" t="s">
        <v>147</v>
      </c>
      <c r="H66" s="21" t="s">
        <v>148</v>
      </c>
      <c r="I66" s="21" t="s">
        <v>149</v>
      </c>
      <c r="J66" s="21" t="s">
        <v>164</v>
      </c>
      <c r="K66" s="24"/>
      <c r="L66" s="23"/>
      <c r="M66" s="23"/>
      <c r="N66" s="21" t="s">
        <v>143</v>
      </c>
      <c r="O66" s="21" t="s">
        <v>144</v>
      </c>
      <c r="P66" s="21" t="s">
        <v>145</v>
      </c>
      <c r="Q66" s="21" t="s">
        <v>146</v>
      </c>
      <c r="R66" s="21" t="s">
        <v>147</v>
      </c>
      <c r="S66" s="21" t="s">
        <v>148</v>
      </c>
      <c r="T66" s="21" t="s">
        <v>149</v>
      </c>
      <c r="U66" s="21" t="s">
        <v>164</v>
      </c>
      <c r="V66" s="24"/>
      <c r="W66" s="23"/>
      <c r="X66" s="23"/>
      <c r="Y66" s="21" t="s">
        <v>143</v>
      </c>
      <c r="Z66" s="21" t="s">
        <v>144</v>
      </c>
      <c r="AA66" s="21" t="s">
        <v>145</v>
      </c>
      <c r="AB66" s="21" t="s">
        <v>146</v>
      </c>
      <c r="AC66" s="21" t="s">
        <v>147</v>
      </c>
      <c r="AD66" s="21" t="s">
        <v>148</v>
      </c>
      <c r="AE66" s="21" t="s">
        <v>149</v>
      </c>
      <c r="AF66" s="21" t="s">
        <v>164</v>
      </c>
    </row>
    <row r="67" spans="1:32" ht="15.5" x14ac:dyDescent="0.35">
      <c r="A67" s="103" t="s">
        <v>151</v>
      </c>
      <c r="B67" s="26" t="s">
        <v>152</v>
      </c>
      <c r="C67" s="62">
        <v>695057.09744758205</v>
      </c>
      <c r="D67" s="62">
        <v>379584.06680376199</v>
      </c>
      <c r="E67" s="62">
        <v>302032.19936024502</v>
      </c>
      <c r="F67" s="62">
        <v>249971.010334291</v>
      </c>
      <c r="G67" s="62">
        <v>396424.408999254</v>
      </c>
      <c r="H67" s="62">
        <v>340610.67306090501</v>
      </c>
      <c r="I67" s="62">
        <v>2363679.4560060399</v>
      </c>
      <c r="J67" s="63">
        <v>0.28411965989999999</v>
      </c>
      <c r="K67" s="20"/>
      <c r="L67" s="103" t="s">
        <v>151</v>
      </c>
      <c r="M67" s="26" t="s">
        <v>152</v>
      </c>
      <c r="N67" s="62">
        <v>207652.86</v>
      </c>
      <c r="O67" s="62">
        <v>104634.54</v>
      </c>
      <c r="P67" s="62">
        <v>79519.14</v>
      </c>
      <c r="Q67" s="62">
        <v>75841.62</v>
      </c>
      <c r="R67" s="62">
        <v>105287.35</v>
      </c>
      <c r="S67" s="62">
        <v>88593.08</v>
      </c>
      <c r="T67" s="62">
        <v>661528.59</v>
      </c>
      <c r="U67" s="63">
        <v>0.2573099942</v>
      </c>
      <c r="V67" s="20"/>
      <c r="W67" s="103" t="s">
        <v>151</v>
      </c>
      <c r="X67" s="26" t="s">
        <v>152</v>
      </c>
      <c r="Y67" s="44">
        <v>24</v>
      </c>
      <c r="Z67" s="44">
        <v>12</v>
      </c>
      <c r="AA67" s="23" t="s">
        <v>187</v>
      </c>
      <c r="AB67" s="23" t="s">
        <v>187</v>
      </c>
      <c r="AC67" s="44">
        <v>14</v>
      </c>
      <c r="AD67" s="44">
        <v>14</v>
      </c>
      <c r="AE67" s="55">
        <v>82</v>
      </c>
      <c r="AF67" s="28">
        <v>0.20347394539999999</v>
      </c>
    </row>
    <row r="68" spans="1:32" ht="15.5" x14ac:dyDescent="0.35">
      <c r="A68" s="103"/>
      <c r="B68" s="26" t="s">
        <v>153</v>
      </c>
      <c r="C68" s="27">
        <v>29383.39</v>
      </c>
      <c r="D68" s="27">
        <v>17987.849999999999</v>
      </c>
      <c r="E68" s="27">
        <v>10723.83</v>
      </c>
      <c r="F68" s="27">
        <v>12650.84</v>
      </c>
      <c r="G68" s="27">
        <v>16832.82</v>
      </c>
      <c r="H68" s="27">
        <v>16288.84</v>
      </c>
      <c r="I68" s="27">
        <v>103867.57</v>
      </c>
      <c r="J68" s="28">
        <v>0.20792795159999999</v>
      </c>
      <c r="K68" s="20"/>
      <c r="L68" s="103"/>
      <c r="M68" s="26" t="s">
        <v>153</v>
      </c>
      <c r="N68" s="27">
        <v>29383.39</v>
      </c>
      <c r="O68" s="27">
        <v>17987.849999999999</v>
      </c>
      <c r="P68" s="27">
        <v>10723.83</v>
      </c>
      <c r="Q68" s="27">
        <v>12650.84</v>
      </c>
      <c r="R68" s="27">
        <v>16832.82</v>
      </c>
      <c r="S68" s="27">
        <v>16288.84</v>
      </c>
      <c r="T68" s="27">
        <v>103867.57</v>
      </c>
      <c r="U68" s="28">
        <v>0.20792961660000001</v>
      </c>
      <c r="V68" s="20"/>
      <c r="W68" s="103"/>
      <c r="X68" s="26" t="s">
        <v>153</v>
      </c>
      <c r="Y68" s="44">
        <v>68</v>
      </c>
      <c r="Z68" s="44">
        <v>32</v>
      </c>
      <c r="AA68" s="23" t="s">
        <v>187</v>
      </c>
      <c r="AB68" s="23" t="s">
        <v>187</v>
      </c>
      <c r="AC68" s="44">
        <v>35</v>
      </c>
      <c r="AD68" s="44">
        <v>36</v>
      </c>
      <c r="AE68" s="55">
        <v>214</v>
      </c>
      <c r="AF68" s="28">
        <v>0.17412530509999999</v>
      </c>
    </row>
    <row r="69" spans="1:32" ht="5" customHeight="1" x14ac:dyDescent="0.35">
      <c r="A69" s="30"/>
      <c r="B69" s="30"/>
      <c r="C69" s="31"/>
      <c r="D69" s="31"/>
      <c r="E69" s="31"/>
      <c r="F69" s="31"/>
      <c r="G69" s="31"/>
      <c r="H69" s="31"/>
      <c r="I69" s="31"/>
      <c r="J69" s="32"/>
      <c r="K69" s="20"/>
      <c r="L69" s="30"/>
      <c r="M69" s="30"/>
      <c r="N69" s="31"/>
      <c r="O69" s="31"/>
      <c r="P69" s="31"/>
      <c r="Q69" s="31"/>
      <c r="R69" s="31"/>
      <c r="S69" s="31"/>
      <c r="T69" s="31"/>
      <c r="U69" s="32"/>
      <c r="V69" s="20"/>
      <c r="W69" s="30"/>
      <c r="X69" s="30"/>
      <c r="Y69" s="56"/>
      <c r="Z69" s="56"/>
      <c r="AA69" s="56"/>
      <c r="AB69" s="56"/>
      <c r="AC69" s="56"/>
      <c r="AD69" s="56"/>
      <c r="AE69" s="57"/>
      <c r="AF69" s="32"/>
    </row>
    <row r="70" spans="1:32" ht="15.5" x14ac:dyDescent="0.35">
      <c r="A70" s="103" t="s">
        <v>154</v>
      </c>
      <c r="B70" s="26" t="s">
        <v>152</v>
      </c>
      <c r="C70" s="62">
        <v>1175618.46935229</v>
      </c>
      <c r="D70" s="62">
        <v>1114345.20596963</v>
      </c>
      <c r="E70" s="62">
        <v>1116694.8551359801</v>
      </c>
      <c r="F70" s="62">
        <v>1284877.11611114</v>
      </c>
      <c r="G70" s="62">
        <v>1366190.1180813001</v>
      </c>
      <c r="H70" s="62">
        <v>1074147.5406363001</v>
      </c>
      <c r="I70" s="62">
        <v>7131873.3052866701</v>
      </c>
      <c r="J70" s="63">
        <v>0.63708227080000002</v>
      </c>
      <c r="K70" s="20"/>
      <c r="L70" s="103" t="s">
        <v>154</v>
      </c>
      <c r="M70" s="26" t="s">
        <v>152</v>
      </c>
      <c r="N70" s="62">
        <v>723389.22</v>
      </c>
      <c r="O70" s="62">
        <v>701514.95</v>
      </c>
      <c r="P70" s="62">
        <v>678291.34</v>
      </c>
      <c r="Q70" s="62">
        <v>815683.26</v>
      </c>
      <c r="R70" s="62">
        <v>825970.71</v>
      </c>
      <c r="S70" s="62">
        <v>708884.94</v>
      </c>
      <c r="T70" s="62">
        <v>4453734.42</v>
      </c>
      <c r="U70" s="63">
        <v>0.66857385599999997</v>
      </c>
      <c r="V70" s="20"/>
      <c r="W70" s="103" t="s">
        <v>154</v>
      </c>
      <c r="X70" s="26" t="s">
        <v>152</v>
      </c>
      <c r="Y70" s="44">
        <v>700</v>
      </c>
      <c r="Z70" s="44">
        <v>661</v>
      </c>
      <c r="AA70" s="44">
        <v>651</v>
      </c>
      <c r="AB70" s="44">
        <v>827</v>
      </c>
      <c r="AC70" s="44">
        <v>749</v>
      </c>
      <c r="AD70" s="44">
        <v>678</v>
      </c>
      <c r="AE70" s="55">
        <v>4266</v>
      </c>
      <c r="AF70" s="28">
        <v>0.14081996429999999</v>
      </c>
    </row>
    <row r="71" spans="1:32" ht="15.5" x14ac:dyDescent="0.35">
      <c r="A71" s="103"/>
      <c r="B71" s="26" t="s">
        <v>153</v>
      </c>
      <c r="C71" s="27">
        <v>176416.91</v>
      </c>
      <c r="D71" s="27">
        <v>183350.75</v>
      </c>
      <c r="E71" s="27">
        <v>178261.34</v>
      </c>
      <c r="F71" s="27">
        <v>195118.94</v>
      </c>
      <c r="G71" s="27">
        <v>193182.88</v>
      </c>
      <c r="H71" s="27">
        <v>164700.91</v>
      </c>
      <c r="I71" s="27">
        <v>1091031.73</v>
      </c>
      <c r="J71" s="28">
        <v>0.76561959469999996</v>
      </c>
      <c r="K71" s="20"/>
      <c r="L71" s="103"/>
      <c r="M71" s="26" t="s">
        <v>153</v>
      </c>
      <c r="N71" s="27">
        <v>176394.91</v>
      </c>
      <c r="O71" s="27">
        <v>183340.75</v>
      </c>
      <c r="P71" s="27">
        <v>178234.34</v>
      </c>
      <c r="Q71" s="27">
        <v>195095.74</v>
      </c>
      <c r="R71" s="27">
        <v>193164.88</v>
      </c>
      <c r="S71" s="27">
        <v>164693.91</v>
      </c>
      <c r="T71" s="27">
        <v>1090924.53</v>
      </c>
      <c r="U71" s="28">
        <v>0.76561747030000005</v>
      </c>
      <c r="V71" s="20"/>
      <c r="W71" s="103"/>
      <c r="X71" s="26" t="s">
        <v>153</v>
      </c>
      <c r="Y71" s="44">
        <v>1066</v>
      </c>
      <c r="Z71" s="44">
        <v>1069</v>
      </c>
      <c r="AA71" s="44">
        <v>1001</v>
      </c>
      <c r="AB71" s="44">
        <v>1241</v>
      </c>
      <c r="AC71" s="44">
        <v>1064</v>
      </c>
      <c r="AD71" s="44">
        <v>936</v>
      </c>
      <c r="AE71" s="55">
        <v>6377</v>
      </c>
      <c r="AF71" s="28">
        <v>0.69342981849999996</v>
      </c>
    </row>
    <row r="72" spans="1:32" ht="15.5" x14ac:dyDescent="0.35">
      <c r="A72" s="58" t="s">
        <v>149</v>
      </c>
      <c r="B72" s="26"/>
      <c r="C72" s="53">
        <f t="shared" ref="C72:I72" si="14">SUM(C67:C71)</f>
        <v>2076475.8667998721</v>
      </c>
      <c r="D72" s="53">
        <f t="shared" si="14"/>
        <v>1695267.8727733921</v>
      </c>
      <c r="E72" s="53">
        <f t="shared" si="14"/>
        <v>1607712.2244962251</v>
      </c>
      <c r="F72" s="53">
        <f t="shared" si="14"/>
        <v>1742617.9064454311</v>
      </c>
      <c r="G72" s="53">
        <f t="shared" si="14"/>
        <v>1972630.2270805542</v>
      </c>
      <c r="H72" s="53">
        <f t="shared" si="14"/>
        <v>1595747.9636972051</v>
      </c>
      <c r="I72" s="53">
        <f t="shared" si="14"/>
        <v>10690452.06129271</v>
      </c>
      <c r="J72" s="40">
        <f>SUMPRODUCT(I67:I71,J67:J71)/SUM(I67:I71)</f>
        <v>0.56799002050844505</v>
      </c>
      <c r="K72" s="20"/>
      <c r="L72" s="58" t="s">
        <v>149</v>
      </c>
      <c r="M72" s="26"/>
      <c r="N72" s="53">
        <f t="shared" ref="N72:T72" si="15">SUM(N67:N71)</f>
        <v>1136820.3799999999</v>
      </c>
      <c r="O72" s="53">
        <f t="shared" si="15"/>
        <v>1007478.09</v>
      </c>
      <c r="P72" s="53">
        <f t="shared" si="15"/>
        <v>946768.64999999991</v>
      </c>
      <c r="Q72" s="53">
        <f t="shared" si="15"/>
        <v>1099271.46</v>
      </c>
      <c r="R72" s="53">
        <f t="shared" si="15"/>
        <v>1141255.76</v>
      </c>
      <c r="S72" s="53">
        <f t="shared" si="15"/>
        <v>978460.77</v>
      </c>
      <c r="T72" s="53">
        <f t="shared" si="15"/>
        <v>6310055.1100000003</v>
      </c>
      <c r="U72" s="40">
        <f>SUMPRODUCT(T67:T71,U67:U71)/SUM(T67:T71)</f>
        <v>0.63465314733034828</v>
      </c>
      <c r="V72" s="20"/>
      <c r="W72" s="58" t="s">
        <v>149</v>
      </c>
      <c r="X72" s="26"/>
      <c r="Y72" s="26">
        <v>1858</v>
      </c>
      <c r="Z72" s="59">
        <v>1774</v>
      </c>
      <c r="AA72" s="59">
        <v>1680</v>
      </c>
      <c r="AB72" s="59">
        <v>2101</v>
      </c>
      <c r="AC72" s="59">
        <v>1862</v>
      </c>
      <c r="AD72" s="59">
        <v>1664</v>
      </c>
      <c r="AE72" s="59">
        <v>10939</v>
      </c>
      <c r="AF72" s="40">
        <v>0.46409064805672368</v>
      </c>
    </row>
    <row r="74" spans="1:32" ht="24" x14ac:dyDescent="0.7">
      <c r="A74" s="109" t="s">
        <v>166</v>
      </c>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row>
    <row r="75" spans="1:32" s="18" customFormat="1" ht="18.5" x14ac:dyDescent="0.45">
      <c r="A75" s="105" t="s">
        <v>140</v>
      </c>
      <c r="B75" s="105"/>
      <c r="C75" s="105"/>
      <c r="D75" s="105"/>
      <c r="E75" s="105"/>
      <c r="F75" s="105"/>
      <c r="G75" s="105"/>
      <c r="H75" s="105"/>
      <c r="I75" s="105"/>
      <c r="J75" s="105"/>
      <c r="K75" s="17"/>
      <c r="L75" s="105" t="s">
        <v>141</v>
      </c>
      <c r="M75" s="105"/>
      <c r="N75" s="105"/>
      <c r="O75" s="105"/>
      <c r="P75" s="105"/>
      <c r="Q75" s="105"/>
      <c r="R75" s="105"/>
      <c r="S75" s="105"/>
      <c r="T75" s="105"/>
      <c r="U75" s="105"/>
      <c r="V75" s="17"/>
      <c r="W75" s="105" t="s">
        <v>142</v>
      </c>
      <c r="X75" s="105"/>
      <c r="Y75" s="105"/>
      <c r="Z75" s="105"/>
      <c r="AA75" s="105"/>
      <c r="AB75" s="105"/>
      <c r="AC75" s="105"/>
      <c r="AD75" s="105"/>
      <c r="AE75" s="105"/>
      <c r="AF75" s="105"/>
    </row>
    <row r="76" spans="1:32" s="18" customFormat="1" ht="18.5" x14ac:dyDescent="0.45">
      <c r="A76" s="106">
        <v>2018</v>
      </c>
      <c r="B76" s="106"/>
      <c r="C76" s="106"/>
      <c r="D76" s="106"/>
      <c r="E76" s="106"/>
      <c r="F76" s="106"/>
      <c r="G76" s="106"/>
      <c r="H76" s="106"/>
      <c r="I76" s="106"/>
      <c r="J76" s="106"/>
      <c r="K76" s="67"/>
      <c r="L76" s="106">
        <v>2018</v>
      </c>
      <c r="M76" s="106"/>
      <c r="N76" s="106"/>
      <c r="O76" s="106"/>
      <c r="P76" s="106"/>
      <c r="Q76" s="106"/>
      <c r="R76" s="106"/>
      <c r="S76" s="106"/>
      <c r="T76" s="106"/>
      <c r="U76" s="106"/>
      <c r="V76" s="67"/>
      <c r="W76" s="106">
        <v>2018</v>
      </c>
      <c r="X76" s="106"/>
      <c r="Y76" s="106"/>
      <c r="Z76" s="106"/>
      <c r="AA76" s="106"/>
      <c r="AB76" s="106"/>
      <c r="AC76" s="106"/>
      <c r="AD76" s="106"/>
      <c r="AE76" s="106"/>
      <c r="AF76" s="106"/>
    </row>
    <row r="77" spans="1:32" ht="15.5" x14ac:dyDescent="0.35">
      <c r="A77" s="23"/>
      <c r="B77" s="23"/>
      <c r="C77" s="21" t="s">
        <v>143</v>
      </c>
      <c r="D77" s="21" t="s">
        <v>144</v>
      </c>
      <c r="E77" s="21" t="s">
        <v>145</v>
      </c>
      <c r="F77" s="21" t="s">
        <v>146</v>
      </c>
      <c r="G77" s="21" t="s">
        <v>147</v>
      </c>
      <c r="H77" s="21" t="s">
        <v>148</v>
      </c>
      <c r="I77" s="21" t="s">
        <v>149</v>
      </c>
      <c r="J77" s="21" t="s">
        <v>164</v>
      </c>
      <c r="K77" s="24"/>
      <c r="L77" s="23"/>
      <c r="M77" s="23"/>
      <c r="N77" s="21" t="s">
        <v>143</v>
      </c>
      <c r="O77" s="21" t="s">
        <v>144</v>
      </c>
      <c r="P77" s="21" t="s">
        <v>145</v>
      </c>
      <c r="Q77" s="21" t="s">
        <v>146</v>
      </c>
      <c r="R77" s="21" t="s">
        <v>147</v>
      </c>
      <c r="S77" s="21" t="s">
        <v>148</v>
      </c>
      <c r="T77" s="21" t="s">
        <v>149</v>
      </c>
      <c r="U77" s="21" t="s">
        <v>164</v>
      </c>
      <c r="V77" s="24"/>
      <c r="W77" s="23"/>
      <c r="X77" s="23"/>
      <c r="Y77" s="21" t="s">
        <v>143</v>
      </c>
      <c r="Z77" s="21" t="s">
        <v>144</v>
      </c>
      <c r="AA77" s="21" t="s">
        <v>145</v>
      </c>
      <c r="AB77" s="21" t="s">
        <v>146</v>
      </c>
      <c r="AC77" s="21" t="s">
        <v>147</v>
      </c>
      <c r="AD77" s="21" t="s">
        <v>148</v>
      </c>
      <c r="AE77" s="21" t="s">
        <v>149</v>
      </c>
      <c r="AF77" s="21" t="s">
        <v>164</v>
      </c>
    </row>
    <row r="78" spans="1:32" ht="15.5" x14ac:dyDescent="0.35">
      <c r="A78" s="103" t="s">
        <v>151</v>
      </c>
      <c r="B78" s="26" t="s">
        <v>152</v>
      </c>
      <c r="C78" s="27">
        <v>53329.2</v>
      </c>
      <c r="D78" s="27">
        <v>87230.05</v>
      </c>
      <c r="E78" s="27">
        <v>33975.370000000003</v>
      </c>
      <c r="F78" s="27">
        <v>58191.61</v>
      </c>
      <c r="G78" s="27">
        <v>0</v>
      </c>
      <c r="H78" s="27">
        <v>19717.7</v>
      </c>
      <c r="I78" s="27">
        <v>252443.93</v>
      </c>
      <c r="J78" s="28">
        <v>0.2798737798</v>
      </c>
      <c r="K78" s="20"/>
      <c r="L78" s="103" t="s">
        <v>151</v>
      </c>
      <c r="M78" s="26" t="s">
        <v>152</v>
      </c>
      <c r="N78" s="27">
        <v>51129.2</v>
      </c>
      <c r="O78" s="27">
        <v>21522.42</v>
      </c>
      <c r="P78" s="27">
        <v>30815.37</v>
      </c>
      <c r="Q78" s="27">
        <v>1340</v>
      </c>
      <c r="R78" s="27">
        <v>0</v>
      </c>
      <c r="S78" s="27">
        <v>18617.7</v>
      </c>
      <c r="T78" s="27">
        <v>123424.69</v>
      </c>
      <c r="U78" s="28">
        <v>0.2188436748</v>
      </c>
      <c r="V78" s="20"/>
      <c r="W78" s="103" t="s">
        <v>151</v>
      </c>
      <c r="X78" s="26" t="s">
        <v>152</v>
      </c>
      <c r="Y78" s="23" t="s">
        <v>187</v>
      </c>
      <c r="Z78" s="23" t="s">
        <v>187</v>
      </c>
      <c r="AA78" s="23" t="s">
        <v>187</v>
      </c>
      <c r="AB78" s="23" t="s">
        <v>187</v>
      </c>
      <c r="AC78" s="23">
        <v>0</v>
      </c>
      <c r="AD78" s="23" t="s">
        <v>187</v>
      </c>
      <c r="AE78" s="55">
        <v>16</v>
      </c>
      <c r="AF78" s="28">
        <v>0.23880597009999999</v>
      </c>
    </row>
    <row r="79" spans="1:32" ht="15.5" x14ac:dyDescent="0.35">
      <c r="A79" s="103"/>
      <c r="B79" s="26" t="s">
        <v>153</v>
      </c>
      <c r="C79" s="27">
        <v>7465.83</v>
      </c>
      <c r="D79" s="27">
        <v>12149.99</v>
      </c>
      <c r="E79" s="27">
        <v>8928.6</v>
      </c>
      <c r="F79" s="27">
        <v>8076.65</v>
      </c>
      <c r="G79" s="27">
        <v>0</v>
      </c>
      <c r="H79" s="27">
        <v>3766.41</v>
      </c>
      <c r="I79" s="27">
        <v>40387.480000000003</v>
      </c>
      <c r="J79" s="28">
        <v>0.27982175650000002</v>
      </c>
      <c r="K79" s="20"/>
      <c r="L79" s="103"/>
      <c r="M79" s="26" t="s">
        <v>153</v>
      </c>
      <c r="N79" s="27">
        <v>7465.83</v>
      </c>
      <c r="O79" s="27">
        <v>8859.7199999999993</v>
      </c>
      <c r="P79" s="27">
        <v>8928.6</v>
      </c>
      <c r="Q79" s="27">
        <v>2115.1</v>
      </c>
      <c r="R79" s="27">
        <v>0</v>
      </c>
      <c r="S79" s="27">
        <v>3766.41</v>
      </c>
      <c r="T79" s="27">
        <v>31135.66</v>
      </c>
      <c r="U79" s="28">
        <v>0.26655937740000002</v>
      </c>
      <c r="V79" s="20"/>
      <c r="W79" s="103"/>
      <c r="X79" s="26" t="s">
        <v>153</v>
      </c>
      <c r="Y79" s="23" t="s">
        <v>187</v>
      </c>
      <c r="Z79" s="23" t="s">
        <v>187</v>
      </c>
      <c r="AA79" s="23" t="s">
        <v>187</v>
      </c>
      <c r="AB79" s="23" t="s">
        <v>187</v>
      </c>
      <c r="AC79" s="23">
        <v>0</v>
      </c>
      <c r="AD79" s="23" t="s">
        <v>187</v>
      </c>
      <c r="AE79" s="55">
        <v>57</v>
      </c>
      <c r="AF79" s="28">
        <v>0.24255319149999999</v>
      </c>
    </row>
    <row r="80" spans="1:32" ht="3.5" customHeight="1" x14ac:dyDescent="0.35">
      <c r="A80" s="30"/>
      <c r="B80" s="30"/>
      <c r="C80" s="31"/>
      <c r="D80" s="31"/>
      <c r="E80" s="31"/>
      <c r="F80" s="31"/>
      <c r="G80" s="31"/>
      <c r="H80" s="31"/>
      <c r="I80" s="31"/>
      <c r="J80" s="32"/>
      <c r="K80" s="20"/>
      <c r="L80" s="30"/>
      <c r="M80" s="30"/>
      <c r="N80" s="31"/>
      <c r="O80" s="31"/>
      <c r="P80" s="31"/>
      <c r="Q80" s="31"/>
      <c r="R80" s="31"/>
      <c r="S80" s="31"/>
      <c r="T80" s="31"/>
      <c r="U80" s="32"/>
      <c r="V80" s="20"/>
      <c r="W80" s="30"/>
      <c r="X80" s="30"/>
      <c r="Y80" s="56"/>
      <c r="Z80" s="56"/>
      <c r="AA80" s="56"/>
      <c r="AB80" s="56"/>
      <c r="AC80" s="56"/>
      <c r="AD80" s="56"/>
      <c r="AE80" s="57"/>
      <c r="AF80" s="32"/>
    </row>
    <row r="81" spans="1:32" ht="15.5" x14ac:dyDescent="0.35">
      <c r="A81" s="103" t="s">
        <v>154</v>
      </c>
      <c r="B81" s="26" t="s">
        <v>152</v>
      </c>
      <c r="C81" s="27">
        <v>110580.55</v>
      </c>
      <c r="D81" s="27">
        <v>112422.9</v>
      </c>
      <c r="E81" s="27">
        <v>142228.49</v>
      </c>
      <c r="F81" s="27">
        <v>171340.57</v>
      </c>
      <c r="G81" s="27">
        <v>153097.66</v>
      </c>
      <c r="H81" s="27">
        <v>124205.52</v>
      </c>
      <c r="I81" s="27">
        <v>813875.69</v>
      </c>
      <c r="J81" s="28">
        <v>0.77552276980000001</v>
      </c>
      <c r="K81" s="20"/>
      <c r="L81" s="103" t="s">
        <v>154</v>
      </c>
      <c r="M81" s="26" t="s">
        <v>152</v>
      </c>
      <c r="N81" s="27">
        <v>88246.83</v>
      </c>
      <c r="O81" s="27">
        <v>90307.86</v>
      </c>
      <c r="P81" s="27">
        <v>116035.7</v>
      </c>
      <c r="Q81" s="27">
        <v>137356.69</v>
      </c>
      <c r="R81" s="27">
        <v>121997.43</v>
      </c>
      <c r="S81" s="27">
        <v>90892.74</v>
      </c>
      <c r="T81" s="27">
        <v>644837.25</v>
      </c>
      <c r="U81" s="28">
        <v>0.78230731980000001</v>
      </c>
      <c r="V81" s="20"/>
      <c r="W81" s="103" t="s">
        <v>154</v>
      </c>
      <c r="X81" s="26" t="s">
        <v>152</v>
      </c>
      <c r="Y81" s="44">
        <v>106</v>
      </c>
      <c r="Z81" s="44">
        <v>142</v>
      </c>
      <c r="AA81" s="44">
        <v>126</v>
      </c>
      <c r="AB81" s="44">
        <v>148</v>
      </c>
      <c r="AC81" s="44">
        <v>152</v>
      </c>
      <c r="AD81" s="44">
        <v>137</v>
      </c>
      <c r="AE81" s="55">
        <v>811</v>
      </c>
      <c r="AF81" s="28">
        <v>0.17332763409999999</v>
      </c>
    </row>
    <row r="82" spans="1:32" ht="15.5" x14ac:dyDescent="0.35">
      <c r="A82" s="103"/>
      <c r="B82" s="26" t="s">
        <v>153</v>
      </c>
      <c r="C82" s="27">
        <v>50763.24</v>
      </c>
      <c r="D82" s="27">
        <v>34483.21</v>
      </c>
      <c r="E82" s="27">
        <v>68760.97</v>
      </c>
      <c r="F82" s="27">
        <v>75452.75</v>
      </c>
      <c r="G82" s="27">
        <v>59993.8</v>
      </c>
      <c r="H82" s="27">
        <v>64245.17</v>
      </c>
      <c r="I82" s="27">
        <v>353699.13999999996</v>
      </c>
      <c r="J82" s="28">
        <v>0.81693477029999995</v>
      </c>
      <c r="K82" s="20"/>
      <c r="L82" s="103"/>
      <c r="M82" s="26" t="s">
        <v>153</v>
      </c>
      <c r="N82" s="27">
        <v>46199.74</v>
      </c>
      <c r="O82" s="27">
        <v>32312.62</v>
      </c>
      <c r="P82" s="27">
        <v>63532.77</v>
      </c>
      <c r="Q82" s="27">
        <v>68569.33</v>
      </c>
      <c r="R82" s="27">
        <v>56663.88</v>
      </c>
      <c r="S82" s="27">
        <v>57330.19</v>
      </c>
      <c r="T82" s="27">
        <v>324608.53000000003</v>
      </c>
      <c r="U82" s="28">
        <v>0.82118437639999997</v>
      </c>
      <c r="V82" s="20"/>
      <c r="W82" s="103"/>
      <c r="X82" s="26" t="s">
        <v>153</v>
      </c>
      <c r="Y82" s="44">
        <v>177</v>
      </c>
      <c r="Z82" s="44">
        <v>149</v>
      </c>
      <c r="AA82" s="44">
        <v>213</v>
      </c>
      <c r="AB82" s="44">
        <v>216</v>
      </c>
      <c r="AC82" s="44">
        <v>242</v>
      </c>
      <c r="AD82" s="44">
        <v>201</v>
      </c>
      <c r="AE82" s="55">
        <v>1198</v>
      </c>
      <c r="AF82" s="28">
        <v>0.763099631</v>
      </c>
    </row>
    <row r="83" spans="1:32" ht="15.5" x14ac:dyDescent="0.35">
      <c r="A83" s="58" t="s">
        <v>149</v>
      </c>
      <c r="B83" s="26"/>
      <c r="C83" s="53">
        <f t="shared" ref="C83:I83" si="16">SUM(C78:C82)</f>
        <v>222138.82</v>
      </c>
      <c r="D83" s="53">
        <f t="shared" si="16"/>
        <v>246286.15</v>
      </c>
      <c r="E83" s="53">
        <f t="shared" si="16"/>
        <v>253893.43</v>
      </c>
      <c r="F83" s="53">
        <f t="shared" si="16"/>
        <v>313061.58</v>
      </c>
      <c r="G83" s="53">
        <f t="shared" si="16"/>
        <v>213091.46000000002</v>
      </c>
      <c r="H83" s="53">
        <f t="shared" si="16"/>
        <v>211934.8</v>
      </c>
      <c r="I83" s="53">
        <f t="shared" si="16"/>
        <v>1460406.2399999998</v>
      </c>
      <c r="J83" s="40">
        <f>SUMPRODUCT(I78:I82,J78:J82)/SUM(I78:I82)</f>
        <v>0.68616660220773162</v>
      </c>
      <c r="K83" s="20"/>
      <c r="L83" s="58" t="s">
        <v>149</v>
      </c>
      <c r="M83" s="26"/>
      <c r="N83" s="53">
        <f t="shared" ref="N83:T83" si="17">SUM(N78:N82)</f>
        <v>193041.59999999998</v>
      </c>
      <c r="O83" s="53">
        <f t="shared" si="17"/>
        <v>153002.62</v>
      </c>
      <c r="P83" s="53">
        <f t="shared" si="17"/>
        <v>219312.43999999997</v>
      </c>
      <c r="Q83" s="53">
        <f t="shared" si="17"/>
        <v>209381.12</v>
      </c>
      <c r="R83" s="53">
        <f t="shared" si="17"/>
        <v>178661.31</v>
      </c>
      <c r="S83" s="53">
        <f t="shared" si="17"/>
        <v>170607.04</v>
      </c>
      <c r="T83" s="53">
        <f t="shared" si="17"/>
        <v>1124006.1299999999</v>
      </c>
      <c r="U83" s="40">
        <f>SUMPRODUCT(T78:T82,U78:U82)/SUM(T78:T82)</f>
        <v>0.71737559732175327</v>
      </c>
      <c r="V83" s="20"/>
      <c r="W83" s="58" t="s">
        <v>149</v>
      </c>
      <c r="X83" s="26"/>
      <c r="Y83" s="59">
        <v>299</v>
      </c>
      <c r="Z83" s="59">
        <v>316</v>
      </c>
      <c r="AA83" s="59">
        <v>355</v>
      </c>
      <c r="AB83" s="59">
        <v>370</v>
      </c>
      <c r="AC83" s="59">
        <v>394</v>
      </c>
      <c r="AD83" s="59">
        <v>348</v>
      </c>
      <c r="AE83" s="59">
        <v>2082</v>
      </c>
      <c r="AF83" s="40">
        <v>0.5150857332517772</v>
      </c>
    </row>
    <row r="84" spans="1:32" s="18" customFormat="1" ht="18.5" x14ac:dyDescent="0.45">
      <c r="A84" s="106">
        <v>2019</v>
      </c>
      <c r="B84" s="106"/>
      <c r="C84" s="106"/>
      <c r="D84" s="106"/>
      <c r="E84" s="106"/>
      <c r="F84" s="106"/>
      <c r="G84" s="106"/>
      <c r="H84" s="106"/>
      <c r="I84" s="106"/>
      <c r="J84" s="106"/>
      <c r="K84" s="67"/>
      <c r="L84" s="106">
        <v>2019</v>
      </c>
      <c r="M84" s="106"/>
      <c r="N84" s="106"/>
      <c r="O84" s="106"/>
      <c r="P84" s="106"/>
      <c r="Q84" s="106"/>
      <c r="R84" s="106"/>
      <c r="S84" s="106"/>
      <c r="T84" s="106"/>
      <c r="U84" s="106"/>
      <c r="V84" s="67"/>
      <c r="W84" s="106">
        <v>2019</v>
      </c>
      <c r="X84" s="106"/>
      <c r="Y84" s="106"/>
      <c r="Z84" s="106"/>
      <c r="AA84" s="106"/>
      <c r="AB84" s="106"/>
      <c r="AC84" s="106"/>
      <c r="AD84" s="106"/>
      <c r="AE84" s="106"/>
      <c r="AF84" s="106"/>
    </row>
    <row r="85" spans="1:32" ht="15.5" x14ac:dyDescent="0.35">
      <c r="A85" s="23"/>
      <c r="B85" s="23"/>
      <c r="C85" s="21" t="s">
        <v>143</v>
      </c>
      <c r="D85" s="21" t="s">
        <v>144</v>
      </c>
      <c r="E85" s="21" t="s">
        <v>145</v>
      </c>
      <c r="F85" s="21" t="s">
        <v>146</v>
      </c>
      <c r="G85" s="21" t="s">
        <v>147</v>
      </c>
      <c r="H85" s="21" t="s">
        <v>148</v>
      </c>
      <c r="I85" s="21" t="s">
        <v>149</v>
      </c>
      <c r="J85" s="21" t="s">
        <v>164</v>
      </c>
      <c r="K85" s="24"/>
      <c r="L85" s="23"/>
      <c r="M85" s="23"/>
      <c r="N85" s="21" t="s">
        <v>143</v>
      </c>
      <c r="O85" s="21" t="s">
        <v>144</v>
      </c>
      <c r="P85" s="21" t="s">
        <v>145</v>
      </c>
      <c r="Q85" s="21" t="s">
        <v>146</v>
      </c>
      <c r="R85" s="21" t="s">
        <v>147</v>
      </c>
      <c r="S85" s="21" t="s">
        <v>148</v>
      </c>
      <c r="T85" s="21" t="s">
        <v>149</v>
      </c>
      <c r="U85" s="21" t="s">
        <v>164</v>
      </c>
      <c r="V85" s="24"/>
      <c r="W85" s="23"/>
      <c r="X85" s="23"/>
      <c r="Y85" s="21" t="s">
        <v>143</v>
      </c>
      <c r="Z85" s="21" t="s">
        <v>144</v>
      </c>
      <c r="AA85" s="21" t="s">
        <v>145</v>
      </c>
      <c r="AB85" s="21" t="s">
        <v>146</v>
      </c>
      <c r="AC85" s="21" t="s">
        <v>147</v>
      </c>
      <c r="AD85" s="21" t="s">
        <v>148</v>
      </c>
      <c r="AE85" s="21" t="s">
        <v>149</v>
      </c>
      <c r="AF85" s="21" t="s">
        <v>164</v>
      </c>
    </row>
    <row r="86" spans="1:32" ht="15.5" x14ac:dyDescent="0.35">
      <c r="A86" s="103" t="s">
        <v>151</v>
      </c>
      <c r="B86" s="26" t="s">
        <v>152</v>
      </c>
      <c r="C86" s="27">
        <v>84810.65</v>
      </c>
      <c r="D86" s="27">
        <v>68471.679999999993</v>
      </c>
      <c r="E86" s="27">
        <v>0</v>
      </c>
      <c r="F86" s="27">
        <v>71505.97</v>
      </c>
      <c r="G86" s="27">
        <v>0</v>
      </c>
      <c r="H86" s="27">
        <v>100511.54</v>
      </c>
      <c r="I86" s="27">
        <v>325299.84000000003</v>
      </c>
      <c r="J86" s="28">
        <v>0.50362925199999997</v>
      </c>
      <c r="K86" s="20"/>
      <c r="L86" s="103" t="s">
        <v>151</v>
      </c>
      <c r="M86" s="26" t="s">
        <v>152</v>
      </c>
      <c r="N86" s="27">
        <v>47229.18</v>
      </c>
      <c r="O86" s="27">
        <v>2728</v>
      </c>
      <c r="P86" s="27">
        <v>0</v>
      </c>
      <c r="Q86" s="27">
        <v>16857.810000000001</v>
      </c>
      <c r="R86" s="27">
        <v>0</v>
      </c>
      <c r="S86" s="27">
        <v>26629.87</v>
      </c>
      <c r="T86" s="27">
        <v>93444.86</v>
      </c>
      <c r="U86" s="28">
        <v>0.2528909023</v>
      </c>
      <c r="V86" s="20"/>
      <c r="W86" s="103" t="s">
        <v>151</v>
      </c>
      <c r="X86" s="26" t="s">
        <v>152</v>
      </c>
      <c r="Y86" s="23" t="s">
        <v>187</v>
      </c>
      <c r="Z86" s="23" t="s">
        <v>187</v>
      </c>
      <c r="AA86" s="23" t="s">
        <v>187</v>
      </c>
      <c r="AB86" s="23" t="s">
        <v>187</v>
      </c>
      <c r="AC86" s="23">
        <v>0</v>
      </c>
      <c r="AD86" s="23" t="s">
        <v>187</v>
      </c>
      <c r="AE86" s="117">
        <v>13</v>
      </c>
      <c r="AF86" s="28">
        <v>0.25</v>
      </c>
    </row>
    <row r="87" spans="1:32" ht="15.5" x14ac:dyDescent="0.35">
      <c r="A87" s="103"/>
      <c r="B87" s="26" t="s">
        <v>153</v>
      </c>
      <c r="C87" s="27">
        <v>13910.88</v>
      </c>
      <c r="D87" s="27">
        <v>5258.67</v>
      </c>
      <c r="E87" s="27">
        <v>11.69</v>
      </c>
      <c r="F87" s="27">
        <v>7234.86</v>
      </c>
      <c r="G87" s="27">
        <v>0</v>
      </c>
      <c r="H87" s="27">
        <v>24198.85</v>
      </c>
      <c r="I87" s="27">
        <v>50614.95</v>
      </c>
      <c r="J87" s="28">
        <v>0.41522931200000002</v>
      </c>
      <c r="K87" s="20"/>
      <c r="L87" s="103"/>
      <c r="M87" s="26" t="s">
        <v>153</v>
      </c>
      <c r="N87" s="27">
        <v>6298.17</v>
      </c>
      <c r="O87" s="27">
        <v>621.34</v>
      </c>
      <c r="P87" s="27">
        <v>11.69</v>
      </c>
      <c r="Q87" s="27">
        <v>1084.67</v>
      </c>
      <c r="R87" s="27">
        <v>0</v>
      </c>
      <c r="S87" s="27">
        <v>10383.469999999999</v>
      </c>
      <c r="T87" s="27">
        <v>18399.34</v>
      </c>
      <c r="U87" s="28">
        <v>0.24824632639999999</v>
      </c>
      <c r="V87" s="20"/>
      <c r="W87" s="103"/>
      <c r="X87" s="26" t="s">
        <v>153</v>
      </c>
      <c r="Y87" s="23" t="s">
        <v>187</v>
      </c>
      <c r="Z87" s="23" t="s">
        <v>187</v>
      </c>
      <c r="AA87" s="23" t="s">
        <v>187</v>
      </c>
      <c r="AB87" s="23" t="s">
        <v>187</v>
      </c>
      <c r="AC87" s="23">
        <v>0</v>
      </c>
      <c r="AD87" s="23" t="s">
        <v>187</v>
      </c>
      <c r="AE87" s="117">
        <v>86</v>
      </c>
      <c r="AF87" s="28">
        <v>0.42786069650000003</v>
      </c>
    </row>
    <row r="88" spans="1:32" ht="5" customHeight="1" x14ac:dyDescent="0.35">
      <c r="A88" s="30"/>
      <c r="B88" s="30"/>
      <c r="C88" s="31"/>
      <c r="D88" s="31"/>
      <c r="E88" s="31"/>
      <c r="F88" s="31"/>
      <c r="G88" s="31"/>
      <c r="H88" s="31"/>
      <c r="I88" s="31"/>
      <c r="J88" s="32"/>
      <c r="K88" s="20"/>
      <c r="L88" s="30"/>
      <c r="M88" s="30"/>
      <c r="N88" s="31"/>
      <c r="O88" s="31"/>
      <c r="P88" s="31"/>
      <c r="Q88" s="31"/>
      <c r="R88" s="31"/>
      <c r="S88" s="31"/>
      <c r="T88" s="31"/>
      <c r="U88" s="32"/>
      <c r="V88" s="20"/>
      <c r="W88" s="30"/>
      <c r="X88" s="30"/>
      <c r="Y88" s="56"/>
      <c r="Z88" s="56"/>
      <c r="AA88" s="56"/>
      <c r="AB88" s="56"/>
      <c r="AC88" s="56"/>
      <c r="AD88" s="56"/>
      <c r="AE88" s="57"/>
      <c r="AF88" s="32"/>
    </row>
    <row r="89" spans="1:32" ht="15.5" x14ac:dyDescent="0.35">
      <c r="A89" s="103" t="s">
        <v>154</v>
      </c>
      <c r="B89" s="26" t="s">
        <v>152</v>
      </c>
      <c r="C89" s="27">
        <v>172171.33</v>
      </c>
      <c r="D89" s="27">
        <v>126512.33</v>
      </c>
      <c r="E89" s="27">
        <v>124607.13</v>
      </c>
      <c r="F89" s="27">
        <v>151744.22</v>
      </c>
      <c r="G89" s="27">
        <v>157136.92000000001</v>
      </c>
      <c r="H89" s="27">
        <v>146324.57</v>
      </c>
      <c r="I89" s="27">
        <v>878496.5</v>
      </c>
      <c r="J89" s="28">
        <v>0.72765556139999998</v>
      </c>
      <c r="K89" s="20"/>
      <c r="L89" s="103" t="s">
        <v>154</v>
      </c>
      <c r="M89" s="26" t="s">
        <v>152</v>
      </c>
      <c r="N89" s="27">
        <v>141047.62</v>
      </c>
      <c r="O89" s="27">
        <v>99646.95</v>
      </c>
      <c r="P89" s="27">
        <v>91681.69</v>
      </c>
      <c r="Q89" s="27">
        <v>114617.38</v>
      </c>
      <c r="R89" s="27">
        <v>127560.71</v>
      </c>
      <c r="S89" s="27">
        <v>118365.72</v>
      </c>
      <c r="T89" s="27">
        <v>692920.07</v>
      </c>
      <c r="U89" s="28">
        <v>0.72890862109999999</v>
      </c>
      <c r="V89" s="20"/>
      <c r="W89" s="103" t="s">
        <v>154</v>
      </c>
      <c r="X89" s="26" t="s">
        <v>152</v>
      </c>
      <c r="Y89" s="44">
        <v>142</v>
      </c>
      <c r="Z89" s="44">
        <v>124</v>
      </c>
      <c r="AA89" s="44">
        <v>135</v>
      </c>
      <c r="AB89" s="44">
        <v>162</v>
      </c>
      <c r="AC89" s="44">
        <v>136</v>
      </c>
      <c r="AD89" s="44">
        <v>160</v>
      </c>
      <c r="AE89" s="55">
        <v>859</v>
      </c>
      <c r="AF89" s="28">
        <v>0.16892822029999999</v>
      </c>
    </row>
    <row r="90" spans="1:32" ht="15.5" x14ac:dyDescent="0.35">
      <c r="A90" s="103"/>
      <c r="B90" s="26" t="s">
        <v>153</v>
      </c>
      <c r="C90" s="27">
        <v>46492.26</v>
      </c>
      <c r="D90" s="27">
        <v>43762.84</v>
      </c>
      <c r="E90" s="27">
        <v>54165.69</v>
      </c>
      <c r="F90" s="27">
        <v>65622.740000000005</v>
      </c>
      <c r="G90" s="27">
        <v>65483.040000000001</v>
      </c>
      <c r="H90" s="27">
        <v>55813.43</v>
      </c>
      <c r="I90" s="27">
        <v>331340</v>
      </c>
      <c r="J90" s="28">
        <v>0.82118447670000005</v>
      </c>
      <c r="K90" s="20"/>
      <c r="L90" s="103"/>
      <c r="M90" s="26" t="s">
        <v>153</v>
      </c>
      <c r="N90" s="27">
        <v>42106.45</v>
      </c>
      <c r="O90" s="27">
        <v>38672.1</v>
      </c>
      <c r="P90" s="27">
        <v>48246.29</v>
      </c>
      <c r="Q90" s="27">
        <v>54639.43</v>
      </c>
      <c r="R90" s="27">
        <v>59991.92</v>
      </c>
      <c r="S90" s="27">
        <v>49752.46</v>
      </c>
      <c r="T90" s="27">
        <v>293408.65000000002</v>
      </c>
      <c r="U90" s="28">
        <v>0.81145973549999995</v>
      </c>
      <c r="V90" s="20"/>
      <c r="W90" s="103"/>
      <c r="X90" s="26" t="s">
        <v>153</v>
      </c>
      <c r="Y90" s="44">
        <v>215</v>
      </c>
      <c r="Z90" s="44">
        <v>184</v>
      </c>
      <c r="AA90" s="44">
        <v>183</v>
      </c>
      <c r="AB90" s="44">
        <v>296</v>
      </c>
      <c r="AC90" s="44">
        <v>235</v>
      </c>
      <c r="AD90" s="44">
        <v>202</v>
      </c>
      <c r="AE90" s="55">
        <v>1315</v>
      </c>
      <c r="AF90" s="28">
        <v>0.77002053390000003</v>
      </c>
    </row>
    <row r="91" spans="1:32" ht="15.5" x14ac:dyDescent="0.35">
      <c r="A91" s="58" t="s">
        <v>149</v>
      </c>
      <c r="B91" s="26"/>
      <c r="C91" s="53">
        <f t="shared" ref="C91:I91" si="18">SUM(C86:C90)</f>
        <v>317385.12</v>
      </c>
      <c r="D91" s="53">
        <f t="shared" si="18"/>
        <v>244005.52</v>
      </c>
      <c r="E91" s="53">
        <f t="shared" si="18"/>
        <v>178784.51</v>
      </c>
      <c r="F91" s="53">
        <f t="shared" si="18"/>
        <v>296107.78999999998</v>
      </c>
      <c r="G91" s="53">
        <f t="shared" si="18"/>
        <v>222619.96000000002</v>
      </c>
      <c r="H91" s="53">
        <f t="shared" si="18"/>
        <v>326848.38999999996</v>
      </c>
      <c r="I91" s="53">
        <f t="shared" si="18"/>
        <v>1585751.29</v>
      </c>
      <c r="J91" s="40">
        <f>SUMPRODUCT(I86:I90,J86:J90)/SUM(I86:I90)</f>
        <v>0.69126947036287589</v>
      </c>
      <c r="K91" s="20"/>
      <c r="L91" s="58" t="s">
        <v>149</v>
      </c>
      <c r="M91" s="26"/>
      <c r="N91" s="53">
        <f t="shared" ref="N91:T91" si="19">SUM(N86:N90)</f>
        <v>236681.41999999998</v>
      </c>
      <c r="O91" s="53">
        <f t="shared" si="19"/>
        <v>141668.38999999998</v>
      </c>
      <c r="P91" s="53">
        <f t="shared" si="19"/>
        <v>139939.67000000001</v>
      </c>
      <c r="Q91" s="53">
        <f t="shared" si="19"/>
        <v>187199.29</v>
      </c>
      <c r="R91" s="53">
        <f t="shared" si="19"/>
        <v>187552.63</v>
      </c>
      <c r="S91" s="53">
        <f t="shared" si="19"/>
        <v>205131.51999999999</v>
      </c>
      <c r="T91" s="53">
        <f t="shared" si="19"/>
        <v>1098172.92</v>
      </c>
      <c r="U91" s="40">
        <f>SUMPRODUCT(T86:T90,U86:U90)/SUM(T86:T90)</f>
        <v>0.70240635855645506</v>
      </c>
      <c r="V91" s="20"/>
      <c r="W91" s="58" t="s">
        <v>149</v>
      </c>
      <c r="X91" s="26"/>
      <c r="Y91" s="60">
        <v>387</v>
      </c>
      <c r="Z91" s="60">
        <v>317</v>
      </c>
      <c r="AA91" s="60">
        <v>319</v>
      </c>
      <c r="AB91" s="60">
        <v>463</v>
      </c>
      <c r="AC91" s="60">
        <v>371</v>
      </c>
      <c r="AD91" s="60">
        <v>416</v>
      </c>
      <c r="AE91" s="59">
        <v>2273</v>
      </c>
      <c r="AF91" s="40">
        <v>0.52693900713383202</v>
      </c>
    </row>
    <row r="92" spans="1:32" s="18" customFormat="1" ht="18.5" x14ac:dyDescent="0.45">
      <c r="A92" s="105" t="s">
        <v>156</v>
      </c>
      <c r="B92" s="105"/>
      <c r="C92" s="105"/>
      <c r="D92" s="105"/>
      <c r="E92" s="105"/>
      <c r="F92" s="105"/>
      <c r="G92" s="105"/>
      <c r="H92" s="105"/>
      <c r="I92" s="105"/>
      <c r="J92" s="105"/>
      <c r="K92" s="17"/>
      <c r="L92" s="105" t="s">
        <v>157</v>
      </c>
      <c r="M92" s="105"/>
      <c r="N92" s="105"/>
      <c r="O92" s="105"/>
      <c r="P92" s="105"/>
      <c r="Q92" s="105"/>
      <c r="R92" s="105"/>
      <c r="S92" s="105"/>
      <c r="T92" s="105"/>
      <c r="U92" s="105"/>
      <c r="V92" s="17"/>
      <c r="W92" s="105" t="s">
        <v>158</v>
      </c>
      <c r="X92" s="105"/>
      <c r="Y92" s="105"/>
      <c r="Z92" s="105"/>
      <c r="AA92" s="105"/>
      <c r="AB92" s="105"/>
      <c r="AC92" s="105"/>
      <c r="AD92" s="105"/>
      <c r="AE92" s="105"/>
      <c r="AF92" s="105"/>
    </row>
    <row r="93" spans="1:32" s="18" customFormat="1" ht="18.5" x14ac:dyDescent="0.45">
      <c r="A93" s="106">
        <v>2018</v>
      </c>
      <c r="B93" s="106"/>
      <c r="C93" s="106"/>
      <c r="D93" s="106"/>
      <c r="E93" s="106"/>
      <c r="F93" s="106"/>
      <c r="G93" s="106"/>
      <c r="H93" s="106"/>
      <c r="I93" s="106"/>
      <c r="J93" s="106"/>
      <c r="K93" s="67"/>
      <c r="L93" s="106">
        <v>2018</v>
      </c>
      <c r="M93" s="106"/>
      <c r="N93" s="106"/>
      <c r="O93" s="106"/>
      <c r="P93" s="106"/>
      <c r="Q93" s="106"/>
      <c r="R93" s="106"/>
      <c r="S93" s="106"/>
      <c r="T93" s="106"/>
      <c r="U93" s="106"/>
      <c r="V93" s="67"/>
      <c r="W93" s="106">
        <v>2018</v>
      </c>
      <c r="X93" s="106"/>
      <c r="Y93" s="106"/>
      <c r="Z93" s="106"/>
      <c r="AA93" s="106"/>
      <c r="AB93" s="106"/>
      <c r="AC93" s="106"/>
      <c r="AD93" s="106"/>
      <c r="AE93" s="106"/>
      <c r="AF93" s="106"/>
    </row>
    <row r="94" spans="1:32" ht="15.5" x14ac:dyDescent="0.35">
      <c r="A94" s="23"/>
      <c r="B94" s="23"/>
      <c r="C94" s="21" t="s">
        <v>143</v>
      </c>
      <c r="D94" s="21" t="s">
        <v>144</v>
      </c>
      <c r="E94" s="21" t="s">
        <v>145</v>
      </c>
      <c r="F94" s="21" t="s">
        <v>146</v>
      </c>
      <c r="G94" s="21" t="s">
        <v>147</v>
      </c>
      <c r="H94" s="21" t="s">
        <v>148</v>
      </c>
      <c r="I94" s="21" t="s">
        <v>149</v>
      </c>
      <c r="J94" s="21" t="s">
        <v>164</v>
      </c>
      <c r="K94" s="24"/>
      <c r="L94" s="23"/>
      <c r="M94" s="23"/>
      <c r="N94" s="21" t="s">
        <v>143</v>
      </c>
      <c r="O94" s="21" t="s">
        <v>144</v>
      </c>
      <c r="P94" s="21" t="s">
        <v>145</v>
      </c>
      <c r="Q94" s="21" t="s">
        <v>146</v>
      </c>
      <c r="R94" s="21" t="s">
        <v>147</v>
      </c>
      <c r="S94" s="21" t="s">
        <v>148</v>
      </c>
      <c r="T94" s="21" t="s">
        <v>149</v>
      </c>
      <c r="U94" s="21" t="s">
        <v>164</v>
      </c>
      <c r="V94" s="24"/>
      <c r="W94" s="23"/>
      <c r="X94" s="23"/>
      <c r="Y94" s="21" t="s">
        <v>143</v>
      </c>
      <c r="Z94" s="21" t="s">
        <v>144</v>
      </c>
      <c r="AA94" s="21" t="s">
        <v>145</v>
      </c>
      <c r="AB94" s="21" t="s">
        <v>146</v>
      </c>
      <c r="AC94" s="21" t="s">
        <v>147</v>
      </c>
      <c r="AD94" s="21" t="s">
        <v>148</v>
      </c>
      <c r="AE94" s="21" t="s">
        <v>149</v>
      </c>
      <c r="AF94" s="21" t="s">
        <v>164</v>
      </c>
    </row>
    <row r="95" spans="1:32" ht="15.5" x14ac:dyDescent="0.35">
      <c r="A95" s="103" t="s">
        <v>151</v>
      </c>
      <c r="B95" s="26" t="s">
        <v>152</v>
      </c>
      <c r="C95" s="27">
        <v>53329.2</v>
      </c>
      <c r="D95" s="27">
        <v>87230.05</v>
      </c>
      <c r="E95" s="27">
        <v>35437.96</v>
      </c>
      <c r="F95" s="27">
        <v>58191.61</v>
      </c>
      <c r="G95" s="27">
        <v>1340</v>
      </c>
      <c r="H95" s="27">
        <v>26203.14</v>
      </c>
      <c r="I95" s="27">
        <v>261731.96</v>
      </c>
      <c r="J95" s="28">
        <v>0.29017102109999998</v>
      </c>
      <c r="K95" s="20"/>
      <c r="L95" s="103" t="s">
        <v>151</v>
      </c>
      <c r="M95" s="26" t="s">
        <v>152</v>
      </c>
      <c r="N95" s="27">
        <v>51129.2</v>
      </c>
      <c r="O95" s="27">
        <v>21522.42</v>
      </c>
      <c r="P95" s="27">
        <v>32277.96</v>
      </c>
      <c r="Q95" s="27">
        <v>1340</v>
      </c>
      <c r="R95" s="27">
        <v>1340</v>
      </c>
      <c r="S95" s="27">
        <v>24623.14</v>
      </c>
      <c r="T95" s="27">
        <v>132232.72</v>
      </c>
      <c r="U95" s="28">
        <v>0.2344611469</v>
      </c>
      <c r="V95" s="20"/>
      <c r="W95" s="103" t="s">
        <v>151</v>
      </c>
      <c r="X95" s="26" t="s">
        <v>152</v>
      </c>
      <c r="Y95" s="23" t="s">
        <v>187</v>
      </c>
      <c r="Z95" s="23" t="s">
        <v>187</v>
      </c>
      <c r="AA95" s="23" t="s">
        <v>187</v>
      </c>
      <c r="AB95" s="23" t="s">
        <v>187</v>
      </c>
      <c r="AC95" s="23" t="s">
        <v>187</v>
      </c>
      <c r="AD95" s="23" t="s">
        <v>187</v>
      </c>
      <c r="AE95" s="55">
        <v>19</v>
      </c>
      <c r="AF95" s="28">
        <v>0.28358208959999998</v>
      </c>
    </row>
    <row r="96" spans="1:32" ht="15.5" x14ac:dyDescent="0.35">
      <c r="A96" s="103"/>
      <c r="B96" s="26" t="s">
        <v>153</v>
      </c>
      <c r="C96" s="27">
        <v>7465.83</v>
      </c>
      <c r="D96" s="27">
        <v>12149.99</v>
      </c>
      <c r="E96" s="27">
        <v>10450.75</v>
      </c>
      <c r="F96" s="27">
        <v>8076.65</v>
      </c>
      <c r="G96" s="27">
        <v>651.09</v>
      </c>
      <c r="H96" s="27">
        <v>5176.6899999999996</v>
      </c>
      <c r="I96" s="27">
        <v>43971</v>
      </c>
      <c r="J96" s="28">
        <v>0.30464991759999999</v>
      </c>
      <c r="K96" s="20"/>
      <c r="L96" s="103"/>
      <c r="M96" s="26" t="s">
        <v>153</v>
      </c>
      <c r="N96" s="27">
        <v>7465.83</v>
      </c>
      <c r="O96" s="27">
        <v>8859.7199999999993</v>
      </c>
      <c r="P96" s="27">
        <v>10450.75</v>
      </c>
      <c r="Q96" s="27">
        <v>2115.1</v>
      </c>
      <c r="R96" s="27">
        <v>651.09</v>
      </c>
      <c r="S96" s="27">
        <v>5176.6899999999996</v>
      </c>
      <c r="T96" s="27">
        <v>34719.18</v>
      </c>
      <c r="U96" s="28">
        <v>0.29723869689999999</v>
      </c>
      <c r="V96" s="20"/>
      <c r="W96" s="103"/>
      <c r="X96" s="26" t="s">
        <v>153</v>
      </c>
      <c r="Y96" s="23" t="s">
        <v>187</v>
      </c>
      <c r="Z96" s="23" t="s">
        <v>187</v>
      </c>
      <c r="AA96" s="23" t="s">
        <v>187</v>
      </c>
      <c r="AB96" s="23" t="s">
        <v>187</v>
      </c>
      <c r="AC96" s="23" t="s">
        <v>187</v>
      </c>
      <c r="AD96" s="23" t="s">
        <v>187</v>
      </c>
      <c r="AE96" s="55">
        <v>66</v>
      </c>
      <c r="AF96" s="28">
        <v>0.28085106380000002</v>
      </c>
    </row>
    <row r="97" spans="1:32" ht="3.5" customHeight="1" x14ac:dyDescent="0.35">
      <c r="A97" s="30"/>
      <c r="B97" s="30"/>
      <c r="C97" s="31"/>
      <c r="D97" s="31"/>
      <c r="E97" s="31"/>
      <c r="F97" s="31"/>
      <c r="G97" s="31"/>
      <c r="H97" s="31"/>
      <c r="I97" s="31"/>
      <c r="J97" s="32"/>
      <c r="K97" s="20"/>
      <c r="L97" s="30"/>
      <c r="M97" s="30"/>
      <c r="N97" s="31"/>
      <c r="O97" s="31"/>
      <c r="P97" s="31"/>
      <c r="Q97" s="31"/>
      <c r="R97" s="31"/>
      <c r="S97" s="31"/>
      <c r="T97" s="31"/>
      <c r="U97" s="32"/>
      <c r="V97" s="20"/>
      <c r="W97" s="30"/>
      <c r="X97" s="30"/>
      <c r="Y97" s="56"/>
      <c r="Z97" s="56"/>
      <c r="AA97" s="56"/>
      <c r="AB97" s="56"/>
      <c r="AC97" s="56"/>
      <c r="AD97" s="56"/>
      <c r="AE97" s="57"/>
      <c r="AF97" s="32"/>
    </row>
    <row r="98" spans="1:32" ht="15.5" x14ac:dyDescent="0.35">
      <c r="A98" s="103" t="s">
        <v>154</v>
      </c>
      <c r="B98" s="26" t="s">
        <v>152</v>
      </c>
      <c r="C98" s="27">
        <v>123523.6</v>
      </c>
      <c r="D98" s="27">
        <v>114874.14</v>
      </c>
      <c r="E98" s="27">
        <v>144776.29999999999</v>
      </c>
      <c r="F98" s="27">
        <v>174416.17</v>
      </c>
      <c r="G98" s="27">
        <v>153171.60999999999</v>
      </c>
      <c r="H98" s="27">
        <v>122828.71</v>
      </c>
      <c r="I98" s="27">
        <v>833590.53</v>
      </c>
      <c r="J98" s="28">
        <v>0.7943085715</v>
      </c>
      <c r="K98" s="20"/>
      <c r="L98" s="103" t="s">
        <v>154</v>
      </c>
      <c r="M98" s="26" t="s">
        <v>152</v>
      </c>
      <c r="N98" s="27">
        <v>99368.66</v>
      </c>
      <c r="O98" s="27">
        <v>91984.1</v>
      </c>
      <c r="P98" s="27">
        <v>117898.51</v>
      </c>
      <c r="Q98" s="27">
        <v>137553.69</v>
      </c>
      <c r="R98" s="27">
        <v>122071.38</v>
      </c>
      <c r="S98" s="27">
        <v>89840.93</v>
      </c>
      <c r="T98" s="27">
        <v>658717.27</v>
      </c>
      <c r="U98" s="28">
        <v>0.79914636130000005</v>
      </c>
      <c r="V98" s="20"/>
      <c r="W98" s="103" t="s">
        <v>154</v>
      </c>
      <c r="X98" s="26" t="s">
        <v>152</v>
      </c>
      <c r="Y98" s="44">
        <v>114</v>
      </c>
      <c r="Z98" s="44">
        <v>145</v>
      </c>
      <c r="AA98" s="44">
        <v>133</v>
      </c>
      <c r="AB98" s="44">
        <v>150</v>
      </c>
      <c r="AC98" s="44">
        <v>156</v>
      </c>
      <c r="AD98" s="44">
        <v>140</v>
      </c>
      <c r="AE98" s="55">
        <v>838</v>
      </c>
      <c r="AF98" s="28">
        <v>0.1790980979</v>
      </c>
    </row>
    <row r="99" spans="1:32" ht="15.5" x14ac:dyDescent="0.35">
      <c r="A99" s="103"/>
      <c r="B99" s="26" t="s">
        <v>153</v>
      </c>
      <c r="C99" s="27">
        <v>53339.839999999997</v>
      </c>
      <c r="D99" s="27">
        <v>35845.629999999997</v>
      </c>
      <c r="E99" s="27">
        <v>69513.759999999995</v>
      </c>
      <c r="F99" s="27">
        <v>81474.210000000006</v>
      </c>
      <c r="G99" s="27">
        <v>59993.8</v>
      </c>
      <c r="H99" s="27">
        <v>64609.35</v>
      </c>
      <c r="I99" s="27">
        <v>364776.58999999997</v>
      </c>
      <c r="J99" s="28">
        <v>0.8391882544</v>
      </c>
      <c r="K99" s="20"/>
      <c r="L99" s="103"/>
      <c r="M99" s="26" t="s">
        <v>153</v>
      </c>
      <c r="N99" s="27">
        <v>48536.57</v>
      </c>
      <c r="O99" s="27">
        <v>33675.040000000001</v>
      </c>
      <c r="P99" s="27">
        <v>64285.56</v>
      </c>
      <c r="Q99" s="27">
        <v>73540.53</v>
      </c>
      <c r="R99" s="27">
        <v>56663.88</v>
      </c>
      <c r="S99" s="27">
        <v>57694.37</v>
      </c>
      <c r="T99" s="27">
        <v>334395.94999999995</v>
      </c>
      <c r="U99" s="28">
        <v>0.84299020339999997</v>
      </c>
      <c r="V99" s="20"/>
      <c r="W99" s="103"/>
      <c r="X99" s="26" t="s">
        <v>153</v>
      </c>
      <c r="Y99" s="44">
        <v>187</v>
      </c>
      <c r="Z99" s="44">
        <v>151</v>
      </c>
      <c r="AA99" s="44">
        <v>217</v>
      </c>
      <c r="AB99" s="44">
        <v>229</v>
      </c>
      <c r="AC99" s="44">
        <v>242</v>
      </c>
      <c r="AD99" s="44">
        <v>203</v>
      </c>
      <c r="AE99" s="55">
        <v>1229</v>
      </c>
      <c r="AF99" s="28">
        <v>0.78007380069999999</v>
      </c>
    </row>
    <row r="100" spans="1:32" ht="15.5" x14ac:dyDescent="0.35">
      <c r="A100" s="58" t="s">
        <v>149</v>
      </c>
      <c r="B100" s="26"/>
      <c r="C100" s="53">
        <f>SUM(C95:C99)</f>
        <v>237658.47</v>
      </c>
      <c r="D100" s="53">
        <f t="shared" ref="D100:I100" si="20">SUM(D95:D99)</f>
        <v>250099.81</v>
      </c>
      <c r="E100" s="53">
        <f t="shared" si="20"/>
        <v>260178.76999999996</v>
      </c>
      <c r="F100" s="53">
        <f t="shared" si="20"/>
        <v>322158.64</v>
      </c>
      <c r="G100" s="53">
        <f t="shared" si="20"/>
        <v>215156.5</v>
      </c>
      <c r="H100" s="53">
        <f t="shared" si="20"/>
        <v>218817.89</v>
      </c>
      <c r="I100" s="53">
        <f t="shared" si="20"/>
        <v>1504070.08</v>
      </c>
      <c r="J100" s="40">
        <f>SUMPRODUCT(I95:I99,J95:J99)/SUM(I95:I99)</f>
        <v>0.70315016473355174</v>
      </c>
      <c r="K100" s="20"/>
      <c r="L100" s="58" t="s">
        <v>149</v>
      </c>
      <c r="M100" s="26"/>
      <c r="N100" s="53">
        <f t="shared" ref="N100:T100" si="21">SUM(N95:N99)</f>
        <v>206500.26</v>
      </c>
      <c r="O100" s="53">
        <f t="shared" si="21"/>
        <v>156041.28</v>
      </c>
      <c r="P100" s="53">
        <f t="shared" si="21"/>
        <v>224912.78</v>
      </c>
      <c r="Q100" s="53">
        <f t="shared" si="21"/>
        <v>214549.32</v>
      </c>
      <c r="R100" s="53">
        <f t="shared" si="21"/>
        <v>180726.35</v>
      </c>
      <c r="S100" s="53">
        <f t="shared" si="21"/>
        <v>177335.13</v>
      </c>
      <c r="T100" s="53">
        <f t="shared" si="21"/>
        <v>1160065.1200000001</v>
      </c>
      <c r="U100" s="40">
        <f>SUMPRODUCT(T95:T99,U95:U99)/SUM(T95:T99)</f>
        <v>0.73239624544710813</v>
      </c>
      <c r="V100" s="20"/>
      <c r="W100" s="58" t="s">
        <v>149</v>
      </c>
      <c r="X100" s="26"/>
      <c r="Y100" s="59">
        <v>317</v>
      </c>
      <c r="Z100" s="59">
        <v>321</v>
      </c>
      <c r="AA100" s="59">
        <v>369</v>
      </c>
      <c r="AB100" s="59">
        <v>385</v>
      </c>
      <c r="AC100" s="59">
        <v>404</v>
      </c>
      <c r="AD100" s="59">
        <v>356</v>
      </c>
      <c r="AE100" s="59">
        <v>2152</v>
      </c>
      <c r="AF100" s="40">
        <v>0.52635647630748139</v>
      </c>
    </row>
    <row r="101" spans="1:32" s="18" customFormat="1" ht="18.5" x14ac:dyDescent="0.45">
      <c r="A101" s="106">
        <v>2019</v>
      </c>
      <c r="B101" s="106"/>
      <c r="C101" s="106"/>
      <c r="D101" s="106"/>
      <c r="E101" s="106"/>
      <c r="F101" s="106"/>
      <c r="G101" s="106"/>
      <c r="H101" s="106"/>
      <c r="I101" s="106"/>
      <c r="J101" s="106"/>
      <c r="K101" s="67"/>
      <c r="L101" s="106">
        <v>2019</v>
      </c>
      <c r="M101" s="106"/>
      <c r="N101" s="106"/>
      <c r="O101" s="106"/>
      <c r="P101" s="106"/>
      <c r="Q101" s="106"/>
      <c r="R101" s="106"/>
      <c r="S101" s="106"/>
      <c r="T101" s="106"/>
      <c r="U101" s="106"/>
      <c r="V101" s="67"/>
      <c r="W101" s="106">
        <v>2019</v>
      </c>
      <c r="X101" s="106"/>
      <c r="Y101" s="106"/>
      <c r="Z101" s="106"/>
      <c r="AA101" s="106"/>
      <c r="AB101" s="106"/>
      <c r="AC101" s="106"/>
      <c r="AD101" s="106"/>
      <c r="AE101" s="106"/>
      <c r="AF101" s="106"/>
    </row>
    <row r="102" spans="1:32" ht="15.5" x14ac:dyDescent="0.35">
      <c r="A102" s="23"/>
      <c r="B102" s="23"/>
      <c r="C102" s="21" t="s">
        <v>143</v>
      </c>
      <c r="D102" s="21" t="s">
        <v>144</v>
      </c>
      <c r="E102" s="21" t="s">
        <v>145</v>
      </c>
      <c r="F102" s="21" t="s">
        <v>146</v>
      </c>
      <c r="G102" s="21" t="s">
        <v>147</v>
      </c>
      <c r="H102" s="21" t="s">
        <v>148</v>
      </c>
      <c r="I102" s="21" t="s">
        <v>149</v>
      </c>
      <c r="J102" s="21" t="s">
        <v>164</v>
      </c>
      <c r="K102" s="24"/>
      <c r="L102" s="23"/>
      <c r="M102" s="23"/>
      <c r="N102" s="21" t="s">
        <v>143</v>
      </c>
      <c r="O102" s="21" t="s">
        <v>144</v>
      </c>
      <c r="P102" s="21" t="s">
        <v>145</v>
      </c>
      <c r="Q102" s="21" t="s">
        <v>146</v>
      </c>
      <c r="R102" s="21" t="s">
        <v>147</v>
      </c>
      <c r="S102" s="21" t="s">
        <v>148</v>
      </c>
      <c r="T102" s="21" t="s">
        <v>149</v>
      </c>
      <c r="U102" s="21" t="s">
        <v>164</v>
      </c>
      <c r="V102" s="24"/>
      <c r="W102" s="23"/>
      <c r="X102" s="23"/>
      <c r="Y102" s="21" t="s">
        <v>143</v>
      </c>
      <c r="Z102" s="21" t="s">
        <v>144</v>
      </c>
      <c r="AA102" s="21" t="s">
        <v>145</v>
      </c>
      <c r="AB102" s="21" t="s">
        <v>146</v>
      </c>
      <c r="AC102" s="21" t="s">
        <v>147</v>
      </c>
      <c r="AD102" s="21" t="s">
        <v>148</v>
      </c>
      <c r="AE102" s="21" t="s">
        <v>149</v>
      </c>
      <c r="AF102" s="21" t="s">
        <v>164</v>
      </c>
    </row>
    <row r="103" spans="1:32" ht="15.5" x14ac:dyDescent="0.35">
      <c r="A103" s="103" t="s">
        <v>151</v>
      </c>
      <c r="B103" s="26" t="s">
        <v>152</v>
      </c>
      <c r="C103" s="27">
        <v>98309.69</v>
      </c>
      <c r="D103" s="27">
        <v>68471.679999999993</v>
      </c>
      <c r="E103" s="27">
        <v>16873.810000000001</v>
      </c>
      <c r="F103" s="27">
        <v>71505.97</v>
      </c>
      <c r="G103" s="27">
        <v>30410.58</v>
      </c>
      <c r="H103" s="27">
        <v>100511.54</v>
      </c>
      <c r="I103" s="27">
        <v>386083.27</v>
      </c>
      <c r="J103" s="28">
        <v>0.59773416580000005</v>
      </c>
      <c r="K103" s="20"/>
      <c r="L103" s="103" t="s">
        <v>151</v>
      </c>
      <c r="M103" s="26" t="s">
        <v>152</v>
      </c>
      <c r="N103" s="27">
        <v>59428.22</v>
      </c>
      <c r="O103" s="27">
        <v>2728</v>
      </c>
      <c r="P103" s="27">
        <v>15248.81</v>
      </c>
      <c r="Q103" s="27">
        <v>16857.810000000001</v>
      </c>
      <c r="R103" s="27">
        <v>27671.58</v>
      </c>
      <c r="S103" s="27">
        <v>26629.87</v>
      </c>
      <c r="T103" s="27">
        <v>148564.29</v>
      </c>
      <c r="U103" s="28">
        <v>0.40206125139999999</v>
      </c>
      <c r="V103" s="20"/>
      <c r="W103" s="103" t="s">
        <v>151</v>
      </c>
      <c r="X103" s="26" t="s">
        <v>152</v>
      </c>
      <c r="Y103" s="23" t="s">
        <v>187</v>
      </c>
      <c r="Z103" s="23" t="s">
        <v>187</v>
      </c>
      <c r="AA103" s="23" t="s">
        <v>187</v>
      </c>
      <c r="AB103" s="23" t="s">
        <v>187</v>
      </c>
      <c r="AC103" s="23" t="s">
        <v>187</v>
      </c>
      <c r="AD103" s="23" t="s">
        <v>187</v>
      </c>
      <c r="AE103" s="55">
        <v>18</v>
      </c>
      <c r="AF103" s="28">
        <v>0.3461538462</v>
      </c>
    </row>
    <row r="104" spans="1:32" ht="15.5" x14ac:dyDescent="0.35">
      <c r="A104" s="103"/>
      <c r="B104" s="26" t="s">
        <v>153</v>
      </c>
      <c r="C104" s="27">
        <v>20373.96</v>
      </c>
      <c r="D104" s="27">
        <v>5258.67</v>
      </c>
      <c r="E104" s="27">
        <v>1846.38</v>
      </c>
      <c r="F104" s="27">
        <v>7234.86</v>
      </c>
      <c r="G104" s="27">
        <v>5266.24</v>
      </c>
      <c r="H104" s="27">
        <v>24198.85</v>
      </c>
      <c r="I104" s="27">
        <v>64178.96</v>
      </c>
      <c r="J104" s="28">
        <v>0.5265042325</v>
      </c>
      <c r="K104" s="20"/>
      <c r="L104" s="103"/>
      <c r="M104" s="26" t="s">
        <v>153</v>
      </c>
      <c r="N104" s="27">
        <v>8678.34</v>
      </c>
      <c r="O104" s="27">
        <v>621.34</v>
      </c>
      <c r="P104" s="27">
        <v>1846.38</v>
      </c>
      <c r="Q104" s="27">
        <v>1084.67</v>
      </c>
      <c r="R104" s="27">
        <v>4797.66</v>
      </c>
      <c r="S104" s="27">
        <v>10383.469999999999</v>
      </c>
      <c r="T104" s="27">
        <v>27411.86</v>
      </c>
      <c r="U104" s="28">
        <v>0.36984443709999998</v>
      </c>
      <c r="V104" s="20"/>
      <c r="W104" s="103"/>
      <c r="X104" s="26" t="s">
        <v>153</v>
      </c>
      <c r="Y104" s="23" t="s">
        <v>187</v>
      </c>
      <c r="Z104" s="23" t="s">
        <v>187</v>
      </c>
      <c r="AA104" s="23" t="s">
        <v>187</v>
      </c>
      <c r="AB104" s="23" t="s">
        <v>187</v>
      </c>
      <c r="AC104" s="23" t="s">
        <v>187</v>
      </c>
      <c r="AD104" s="23" t="s">
        <v>187</v>
      </c>
      <c r="AE104" s="55">
        <v>99</v>
      </c>
      <c r="AF104" s="28">
        <v>0.49253731340000001</v>
      </c>
    </row>
    <row r="105" spans="1:32" ht="4" customHeight="1" x14ac:dyDescent="0.35">
      <c r="A105" s="30"/>
      <c r="B105" s="30"/>
      <c r="C105" s="31"/>
      <c r="D105" s="31"/>
      <c r="E105" s="31"/>
      <c r="F105" s="31"/>
      <c r="G105" s="31"/>
      <c r="H105" s="31"/>
      <c r="I105" s="31"/>
      <c r="J105" s="32"/>
      <c r="K105" s="20"/>
      <c r="L105" s="30"/>
      <c r="M105" s="30"/>
      <c r="N105" s="31"/>
      <c r="O105" s="31"/>
      <c r="P105" s="31"/>
      <c r="Q105" s="31"/>
      <c r="R105" s="31"/>
      <c r="S105" s="31"/>
      <c r="T105" s="31"/>
      <c r="U105" s="32"/>
      <c r="V105" s="20"/>
      <c r="W105" s="30"/>
      <c r="X105" s="30"/>
      <c r="Y105" s="56"/>
      <c r="Z105" s="56"/>
      <c r="AA105" s="56"/>
      <c r="AB105" s="56"/>
      <c r="AC105" s="56"/>
      <c r="AD105" s="56"/>
      <c r="AE105" s="57"/>
      <c r="AF105" s="32"/>
    </row>
    <row r="106" spans="1:32" ht="15.5" x14ac:dyDescent="0.35">
      <c r="A106" s="103" t="s">
        <v>154</v>
      </c>
      <c r="B106" s="26" t="s">
        <v>152</v>
      </c>
      <c r="C106" s="27">
        <v>172780.33</v>
      </c>
      <c r="D106" s="27">
        <v>133803.5</v>
      </c>
      <c r="E106" s="27">
        <v>127684.55</v>
      </c>
      <c r="F106" s="27">
        <v>167534.41</v>
      </c>
      <c r="G106" s="27">
        <v>169432.09</v>
      </c>
      <c r="H106" s="27">
        <v>148987.76</v>
      </c>
      <c r="I106" s="27">
        <v>920222.64</v>
      </c>
      <c r="J106" s="28">
        <v>0.76221717639999997</v>
      </c>
      <c r="K106" s="20"/>
      <c r="L106" s="103" t="s">
        <v>154</v>
      </c>
      <c r="M106" s="26" t="s">
        <v>152</v>
      </c>
      <c r="N106" s="27">
        <v>141256.62</v>
      </c>
      <c r="O106" s="27">
        <v>106213.12</v>
      </c>
      <c r="P106" s="27">
        <v>94099.11</v>
      </c>
      <c r="Q106" s="27">
        <v>129406.33</v>
      </c>
      <c r="R106" s="27">
        <v>137967.28</v>
      </c>
      <c r="S106" s="27">
        <v>120408.91</v>
      </c>
      <c r="T106" s="27">
        <v>729351.37</v>
      </c>
      <c r="U106" s="28">
        <v>0.76723207260000004</v>
      </c>
      <c r="V106" s="20"/>
      <c r="W106" s="103" t="s">
        <v>154</v>
      </c>
      <c r="X106" s="26" t="s">
        <v>152</v>
      </c>
      <c r="Y106" s="44">
        <v>143</v>
      </c>
      <c r="Z106" s="44">
        <v>126</v>
      </c>
      <c r="AA106" s="44">
        <v>145</v>
      </c>
      <c r="AB106" s="44">
        <v>168</v>
      </c>
      <c r="AC106" s="44">
        <v>148</v>
      </c>
      <c r="AD106" s="44">
        <v>163</v>
      </c>
      <c r="AE106" s="55">
        <v>893</v>
      </c>
      <c r="AF106" s="28">
        <v>0.1756145526</v>
      </c>
    </row>
    <row r="107" spans="1:32" ht="15.5" x14ac:dyDescent="0.35">
      <c r="A107" s="103"/>
      <c r="B107" s="26" t="s">
        <v>153</v>
      </c>
      <c r="C107" s="27">
        <v>46492.26</v>
      </c>
      <c r="D107" s="27">
        <v>44754.559999999998</v>
      </c>
      <c r="E107" s="27">
        <v>56444.03</v>
      </c>
      <c r="F107" s="27">
        <v>68349.350000000006</v>
      </c>
      <c r="G107" s="27">
        <v>67133.62</v>
      </c>
      <c r="H107" s="27">
        <v>56333.94</v>
      </c>
      <c r="I107" s="27">
        <v>339507.76</v>
      </c>
      <c r="J107" s="28">
        <v>0.83715574999999998</v>
      </c>
      <c r="K107" s="20"/>
      <c r="L107" s="103"/>
      <c r="M107" s="26" t="s">
        <v>153</v>
      </c>
      <c r="N107" s="27">
        <v>42106.45</v>
      </c>
      <c r="O107" s="27">
        <v>39663.82</v>
      </c>
      <c r="P107" s="27">
        <v>50479.63</v>
      </c>
      <c r="Q107" s="27">
        <v>57231.38</v>
      </c>
      <c r="R107" s="27">
        <v>61578.46</v>
      </c>
      <c r="S107" s="27">
        <v>50272.97</v>
      </c>
      <c r="T107" s="27">
        <v>301332.70999999996</v>
      </c>
      <c r="U107" s="28">
        <v>0.82871854899999997</v>
      </c>
      <c r="V107" s="20"/>
      <c r="W107" s="103"/>
      <c r="X107" s="26" t="s">
        <v>153</v>
      </c>
      <c r="Y107" s="44">
        <v>215</v>
      </c>
      <c r="Z107" s="44">
        <v>187</v>
      </c>
      <c r="AA107" s="44">
        <v>187</v>
      </c>
      <c r="AB107" s="44">
        <v>308</v>
      </c>
      <c r="AC107" s="44">
        <v>248</v>
      </c>
      <c r="AD107" s="44">
        <v>205</v>
      </c>
      <c r="AE107" s="55">
        <v>1350</v>
      </c>
      <c r="AF107" s="28">
        <v>0.7843942505</v>
      </c>
    </row>
    <row r="108" spans="1:32" ht="15.5" x14ac:dyDescent="0.35">
      <c r="A108" s="58" t="s">
        <v>149</v>
      </c>
      <c r="B108" s="26"/>
      <c r="C108" s="53">
        <f t="shared" ref="C108:I108" si="22">SUM(C103:C107)</f>
        <v>337956.24</v>
      </c>
      <c r="D108" s="53">
        <f t="shared" si="22"/>
        <v>252288.40999999997</v>
      </c>
      <c r="E108" s="53">
        <f t="shared" si="22"/>
        <v>202848.77</v>
      </c>
      <c r="F108" s="53">
        <f t="shared" si="22"/>
        <v>314624.58999999997</v>
      </c>
      <c r="G108" s="53">
        <f t="shared" si="22"/>
        <v>272242.53000000003</v>
      </c>
      <c r="H108" s="53">
        <f t="shared" si="22"/>
        <v>330032.09000000003</v>
      </c>
      <c r="I108" s="53">
        <f t="shared" si="22"/>
        <v>1709992.6300000001</v>
      </c>
      <c r="J108" s="40">
        <f>SUMPRODUCT(I103:I107,J103:J107)/SUM(I103:I107)</f>
        <v>0.73111194120995004</v>
      </c>
      <c r="K108" s="20"/>
      <c r="L108" s="58" t="s">
        <v>149</v>
      </c>
      <c r="M108" s="26"/>
      <c r="N108" s="53">
        <f t="shared" ref="N108:T108" si="23">SUM(N103:N107)</f>
        <v>251469.63</v>
      </c>
      <c r="O108" s="53">
        <f t="shared" si="23"/>
        <v>149226.28</v>
      </c>
      <c r="P108" s="53">
        <f t="shared" si="23"/>
        <v>161673.93</v>
      </c>
      <c r="Q108" s="53">
        <f t="shared" si="23"/>
        <v>204580.19</v>
      </c>
      <c r="R108" s="53">
        <f t="shared" si="23"/>
        <v>232014.97999999998</v>
      </c>
      <c r="S108" s="53">
        <f t="shared" si="23"/>
        <v>207695.22</v>
      </c>
      <c r="T108" s="53">
        <f t="shared" si="23"/>
        <v>1206660.23</v>
      </c>
      <c r="U108" s="40">
        <f>SUMPRODUCT(T103:T107,U103:U107)/SUM(T103:T107)</f>
        <v>0.7285993321736508</v>
      </c>
      <c r="V108" s="20"/>
      <c r="W108" s="58" t="s">
        <v>149</v>
      </c>
      <c r="X108" s="26"/>
      <c r="Y108" s="26">
        <v>393</v>
      </c>
      <c r="Z108" s="59">
        <v>322</v>
      </c>
      <c r="AA108" s="59">
        <v>336</v>
      </c>
      <c r="AB108" s="59">
        <v>481</v>
      </c>
      <c r="AC108" s="59">
        <v>406</v>
      </c>
      <c r="AD108" s="59">
        <v>422</v>
      </c>
      <c r="AE108" s="59">
        <v>2360</v>
      </c>
      <c r="AF108" s="40">
        <v>0.53845254106144069</v>
      </c>
    </row>
    <row r="110" spans="1:32" ht="24" x14ac:dyDescent="0.7">
      <c r="A110" s="109" t="s">
        <v>167</v>
      </c>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row>
    <row r="111" spans="1:32" s="18" customFormat="1" ht="18.5" x14ac:dyDescent="0.45">
      <c r="A111" s="105" t="s">
        <v>140</v>
      </c>
      <c r="B111" s="105"/>
      <c r="C111" s="105"/>
      <c r="D111" s="105"/>
      <c r="E111" s="105"/>
      <c r="F111" s="105"/>
      <c r="G111" s="105"/>
      <c r="H111" s="105"/>
      <c r="I111" s="105"/>
      <c r="J111" s="105"/>
      <c r="K111" s="17"/>
      <c r="L111" s="105" t="s">
        <v>141</v>
      </c>
      <c r="M111" s="105"/>
      <c r="N111" s="105"/>
      <c r="O111" s="105"/>
      <c r="P111" s="105"/>
      <c r="Q111" s="105"/>
      <c r="R111" s="105"/>
      <c r="S111" s="105"/>
      <c r="T111" s="105"/>
      <c r="U111" s="105"/>
      <c r="V111" s="17"/>
      <c r="W111" s="105" t="s">
        <v>142</v>
      </c>
      <c r="X111" s="105"/>
      <c r="Y111" s="105"/>
      <c r="Z111" s="105"/>
      <c r="AA111" s="105"/>
      <c r="AB111" s="105"/>
      <c r="AC111" s="105"/>
      <c r="AD111" s="105"/>
      <c r="AE111" s="105"/>
      <c r="AF111" s="105"/>
    </row>
    <row r="112" spans="1:32" s="18" customFormat="1" ht="18.5" x14ac:dyDescent="0.45">
      <c r="A112" s="106">
        <v>2018</v>
      </c>
      <c r="B112" s="106"/>
      <c r="C112" s="106"/>
      <c r="D112" s="106"/>
      <c r="E112" s="106"/>
      <c r="F112" s="106"/>
      <c r="G112" s="106"/>
      <c r="H112" s="106"/>
      <c r="I112" s="106"/>
      <c r="J112" s="106"/>
      <c r="K112" s="67"/>
      <c r="L112" s="106">
        <v>2018</v>
      </c>
      <c r="M112" s="106"/>
      <c r="N112" s="106"/>
      <c r="O112" s="106"/>
      <c r="P112" s="106"/>
      <c r="Q112" s="106"/>
      <c r="R112" s="106"/>
      <c r="S112" s="106"/>
      <c r="T112" s="106"/>
      <c r="U112" s="106"/>
      <c r="V112" s="67"/>
      <c r="W112" s="106">
        <v>2018</v>
      </c>
      <c r="X112" s="106"/>
      <c r="Y112" s="106"/>
      <c r="Z112" s="106"/>
      <c r="AA112" s="106"/>
      <c r="AB112" s="106"/>
      <c r="AC112" s="106"/>
      <c r="AD112" s="106"/>
      <c r="AE112" s="106"/>
      <c r="AF112" s="106"/>
    </row>
    <row r="113" spans="1:32" ht="15.5" x14ac:dyDescent="0.35">
      <c r="A113" s="23"/>
      <c r="B113" s="23"/>
      <c r="C113" s="21" t="s">
        <v>143</v>
      </c>
      <c r="D113" s="21" t="s">
        <v>144</v>
      </c>
      <c r="E113" s="21" t="s">
        <v>145</v>
      </c>
      <c r="F113" s="21" t="s">
        <v>146</v>
      </c>
      <c r="G113" s="21" t="s">
        <v>147</v>
      </c>
      <c r="H113" s="21" t="s">
        <v>148</v>
      </c>
      <c r="I113" s="21" t="s">
        <v>149</v>
      </c>
      <c r="J113" s="21" t="s">
        <v>164</v>
      </c>
      <c r="K113" s="24"/>
      <c r="L113" s="23"/>
      <c r="M113" s="23"/>
      <c r="N113" s="21" t="s">
        <v>143</v>
      </c>
      <c r="O113" s="21" t="s">
        <v>144</v>
      </c>
      <c r="P113" s="21" t="s">
        <v>145</v>
      </c>
      <c r="Q113" s="21" t="s">
        <v>146</v>
      </c>
      <c r="R113" s="21" t="s">
        <v>147</v>
      </c>
      <c r="S113" s="21" t="s">
        <v>148</v>
      </c>
      <c r="T113" s="21" t="s">
        <v>149</v>
      </c>
      <c r="U113" s="21" t="s">
        <v>164</v>
      </c>
      <c r="V113" s="24"/>
      <c r="W113" s="23"/>
      <c r="X113" s="23"/>
      <c r="Y113" s="21" t="s">
        <v>143</v>
      </c>
      <c r="Z113" s="21" t="s">
        <v>144</v>
      </c>
      <c r="AA113" s="21" t="s">
        <v>145</v>
      </c>
      <c r="AB113" s="21" t="s">
        <v>146</v>
      </c>
      <c r="AC113" s="21" t="s">
        <v>147</v>
      </c>
      <c r="AD113" s="21" t="s">
        <v>148</v>
      </c>
      <c r="AE113" s="21" t="s">
        <v>149</v>
      </c>
      <c r="AF113" s="21" t="s">
        <v>164</v>
      </c>
    </row>
    <row r="114" spans="1:32" ht="15.5" x14ac:dyDescent="0.35">
      <c r="A114" s="103" t="s">
        <v>151</v>
      </c>
      <c r="B114" s="26" t="s">
        <v>152</v>
      </c>
      <c r="C114" s="27">
        <v>298550.34999999998</v>
      </c>
      <c r="D114" s="27">
        <v>228383.84</v>
      </c>
      <c r="E114" s="27">
        <v>261071.71</v>
      </c>
      <c r="F114" s="27">
        <v>203672.68</v>
      </c>
      <c r="G114" s="27">
        <v>187099.38</v>
      </c>
      <c r="H114" s="27">
        <v>145667.51</v>
      </c>
      <c r="I114" s="27">
        <v>1324445.47</v>
      </c>
      <c r="J114" s="28">
        <v>0.28315608240000001</v>
      </c>
      <c r="K114" s="20"/>
      <c r="L114" s="103" t="s">
        <v>151</v>
      </c>
      <c r="M114" s="26" t="s">
        <v>152</v>
      </c>
      <c r="N114" s="27">
        <v>0</v>
      </c>
      <c r="O114" s="27">
        <v>0</v>
      </c>
      <c r="P114" s="27">
        <v>0</v>
      </c>
      <c r="Q114" s="27">
        <v>0</v>
      </c>
      <c r="R114" s="27">
        <v>0</v>
      </c>
      <c r="S114" s="27">
        <v>0</v>
      </c>
      <c r="T114" s="27">
        <v>0</v>
      </c>
      <c r="U114" s="28"/>
      <c r="V114" s="20"/>
      <c r="W114" s="103" t="s">
        <v>151</v>
      </c>
      <c r="X114" s="26" t="s">
        <v>152</v>
      </c>
      <c r="Y114" s="44">
        <v>26</v>
      </c>
      <c r="Z114" s="44">
        <v>24</v>
      </c>
      <c r="AA114" s="44">
        <v>26</v>
      </c>
      <c r="AB114" s="44">
        <v>24</v>
      </c>
      <c r="AC114" s="44">
        <v>16</v>
      </c>
      <c r="AD114" s="44">
        <v>19</v>
      </c>
      <c r="AE114" s="55">
        <v>135</v>
      </c>
      <c r="AF114" s="28">
        <v>0.3590425532</v>
      </c>
    </row>
    <row r="115" spans="1:32" ht="15.5" x14ac:dyDescent="0.35">
      <c r="A115" s="103"/>
      <c r="B115" s="26" t="s">
        <v>153</v>
      </c>
      <c r="C115" s="27">
        <v>45581.279999999999</v>
      </c>
      <c r="D115" s="27">
        <v>41110.43</v>
      </c>
      <c r="E115" s="27">
        <v>43454.41</v>
      </c>
      <c r="F115" s="27">
        <v>37581.449999999997</v>
      </c>
      <c r="G115" s="27">
        <v>27993.06</v>
      </c>
      <c r="H115" s="27">
        <v>29355.63</v>
      </c>
      <c r="I115" s="27">
        <v>225076.26</v>
      </c>
      <c r="J115" s="28">
        <v>0.41441072239999999</v>
      </c>
      <c r="K115" s="20"/>
      <c r="L115" s="103"/>
      <c r="M115" s="26" t="s">
        <v>153</v>
      </c>
      <c r="N115" s="27">
        <v>34601.040000000001</v>
      </c>
      <c r="O115" s="27">
        <v>32700.71</v>
      </c>
      <c r="P115" s="27">
        <v>34553.57</v>
      </c>
      <c r="Q115" s="27">
        <v>29929.759999999998</v>
      </c>
      <c r="R115" s="27">
        <v>22292.7</v>
      </c>
      <c r="S115" s="27">
        <v>23363.5</v>
      </c>
      <c r="T115" s="27">
        <v>177441.28</v>
      </c>
      <c r="U115" s="28">
        <v>0.41448790149999998</v>
      </c>
      <c r="V115" s="20"/>
      <c r="W115" s="103"/>
      <c r="X115" s="26" t="s">
        <v>153</v>
      </c>
      <c r="Y115" s="44">
        <v>67</v>
      </c>
      <c r="Z115" s="44">
        <v>62</v>
      </c>
      <c r="AA115" s="44">
        <v>65</v>
      </c>
      <c r="AB115" s="44">
        <v>45</v>
      </c>
      <c r="AC115" s="44">
        <v>34</v>
      </c>
      <c r="AD115" s="44">
        <v>49</v>
      </c>
      <c r="AE115" s="55">
        <v>322</v>
      </c>
      <c r="AF115" s="28">
        <v>0.32525252529999998</v>
      </c>
    </row>
    <row r="116" spans="1:32" ht="4.5" customHeight="1" x14ac:dyDescent="0.35">
      <c r="A116" s="30"/>
      <c r="B116" s="30"/>
      <c r="C116" s="31"/>
      <c r="D116" s="31"/>
      <c r="E116" s="31"/>
      <c r="F116" s="31"/>
      <c r="G116" s="31"/>
      <c r="H116" s="31"/>
      <c r="I116" s="31"/>
      <c r="J116" s="32"/>
      <c r="K116" s="20"/>
      <c r="L116" s="30"/>
      <c r="M116" s="30"/>
      <c r="N116" s="31"/>
      <c r="O116" s="31"/>
      <c r="P116" s="31"/>
      <c r="Q116" s="31"/>
      <c r="R116" s="31"/>
      <c r="S116" s="31"/>
      <c r="T116" s="31"/>
      <c r="U116" s="32"/>
      <c r="V116" s="20"/>
      <c r="W116" s="30"/>
      <c r="X116" s="30"/>
      <c r="Y116" s="56"/>
      <c r="Z116" s="56"/>
      <c r="AA116" s="56"/>
      <c r="AB116" s="56"/>
      <c r="AC116" s="56"/>
      <c r="AD116" s="56"/>
      <c r="AE116" s="57"/>
      <c r="AF116" s="32"/>
    </row>
    <row r="117" spans="1:32" ht="15.5" x14ac:dyDescent="0.35">
      <c r="A117" s="103" t="s">
        <v>154</v>
      </c>
      <c r="B117" s="26" t="s">
        <v>152</v>
      </c>
      <c r="C117" s="27">
        <v>980462.07</v>
      </c>
      <c r="D117" s="27">
        <v>925628.16</v>
      </c>
      <c r="E117" s="27">
        <v>977147.92</v>
      </c>
      <c r="F117" s="27">
        <v>1022929.63</v>
      </c>
      <c r="G117" s="27">
        <v>1155347.05</v>
      </c>
      <c r="H117" s="27">
        <v>1040659.34</v>
      </c>
      <c r="I117" s="27">
        <v>6102174.1699999999</v>
      </c>
      <c r="J117" s="28">
        <v>0.73549586479999995</v>
      </c>
      <c r="K117" s="20"/>
      <c r="L117" s="103" t="s">
        <v>154</v>
      </c>
      <c r="M117" s="26" t="s">
        <v>152</v>
      </c>
      <c r="N117" s="27">
        <v>575580.74</v>
      </c>
      <c r="O117" s="27">
        <v>532248.17000000004</v>
      </c>
      <c r="P117" s="27">
        <v>559622.24</v>
      </c>
      <c r="Q117" s="27">
        <v>607976.11</v>
      </c>
      <c r="R117" s="27">
        <v>694864.34</v>
      </c>
      <c r="S117" s="27">
        <v>612601.98</v>
      </c>
      <c r="T117" s="27">
        <v>3582893.58</v>
      </c>
      <c r="U117" s="28">
        <v>0.70004333129999996</v>
      </c>
      <c r="V117" s="20"/>
      <c r="W117" s="103" t="s">
        <v>154</v>
      </c>
      <c r="X117" s="26" t="s">
        <v>152</v>
      </c>
      <c r="Y117" s="44">
        <v>1085</v>
      </c>
      <c r="Z117" s="44">
        <v>1008</v>
      </c>
      <c r="AA117" s="44">
        <v>1164</v>
      </c>
      <c r="AB117" s="44">
        <v>1137</v>
      </c>
      <c r="AC117" s="44">
        <v>1322</v>
      </c>
      <c r="AD117" s="44">
        <v>1177</v>
      </c>
      <c r="AE117" s="55">
        <v>6893</v>
      </c>
      <c r="AF117" s="28">
        <v>0.13025075110000001</v>
      </c>
    </row>
    <row r="118" spans="1:32" ht="15.5" x14ac:dyDescent="0.35">
      <c r="A118" s="103"/>
      <c r="B118" s="26" t="s">
        <v>153</v>
      </c>
      <c r="C118" s="27">
        <v>192283.01</v>
      </c>
      <c r="D118" s="27">
        <v>183632.81</v>
      </c>
      <c r="E118" s="27">
        <v>189253.37</v>
      </c>
      <c r="F118" s="27">
        <v>180827.86</v>
      </c>
      <c r="G118" s="27">
        <v>196152.81</v>
      </c>
      <c r="H118" s="27">
        <v>176371.14</v>
      </c>
      <c r="I118" s="27">
        <v>1118521</v>
      </c>
      <c r="J118" s="28">
        <v>0.77445901890000002</v>
      </c>
      <c r="K118" s="20"/>
      <c r="L118" s="103"/>
      <c r="M118" s="26" t="s">
        <v>153</v>
      </c>
      <c r="N118" s="27">
        <v>131313.42000000001</v>
      </c>
      <c r="O118" s="27">
        <v>140774.54</v>
      </c>
      <c r="P118" s="27">
        <v>148761.06</v>
      </c>
      <c r="Q118" s="27">
        <v>142967.84</v>
      </c>
      <c r="R118" s="27">
        <v>155517.76999999999</v>
      </c>
      <c r="S118" s="27">
        <v>140211.96</v>
      </c>
      <c r="T118" s="27">
        <v>859546.59</v>
      </c>
      <c r="U118" s="28">
        <v>0.77430689259999996</v>
      </c>
      <c r="V118" s="20"/>
      <c r="W118" s="103"/>
      <c r="X118" s="26" t="s">
        <v>153</v>
      </c>
      <c r="Y118" s="44">
        <v>884</v>
      </c>
      <c r="Z118" s="44">
        <v>814</v>
      </c>
      <c r="AA118" s="44">
        <v>830</v>
      </c>
      <c r="AB118" s="44">
        <v>806</v>
      </c>
      <c r="AC118" s="44">
        <v>919</v>
      </c>
      <c r="AD118" s="44">
        <v>847</v>
      </c>
      <c r="AE118" s="55">
        <v>5100</v>
      </c>
      <c r="AF118" s="28">
        <v>0.73665118979999999</v>
      </c>
    </row>
    <row r="119" spans="1:32" ht="15.5" x14ac:dyDescent="0.35">
      <c r="A119" s="58" t="s">
        <v>149</v>
      </c>
      <c r="B119" s="26"/>
      <c r="C119" s="53">
        <f t="shared" ref="C119:I119" si="24">SUM(C114:C118)</f>
        <v>1516876.71</v>
      </c>
      <c r="D119" s="53">
        <f t="shared" si="24"/>
        <v>1378755.2400000002</v>
      </c>
      <c r="E119" s="53">
        <f t="shared" si="24"/>
        <v>1470927.4100000001</v>
      </c>
      <c r="F119" s="53">
        <f t="shared" si="24"/>
        <v>1445011.62</v>
      </c>
      <c r="G119" s="53">
        <f t="shared" si="24"/>
        <v>1566592.3</v>
      </c>
      <c r="H119" s="53">
        <f t="shared" si="24"/>
        <v>1392053.62</v>
      </c>
      <c r="I119" s="53">
        <f t="shared" si="24"/>
        <v>8770216.9000000004</v>
      </c>
      <c r="J119" s="40">
        <f>SUMPRODUCT(I114:I118,J114:J118)/SUM(I114:I118)</f>
        <v>0.66391417876366721</v>
      </c>
      <c r="K119" s="20"/>
      <c r="L119" s="58" t="s">
        <v>149</v>
      </c>
      <c r="M119" s="26"/>
      <c r="N119" s="53">
        <f t="shared" ref="N119:T119" si="25">SUM(N114:N118)</f>
        <v>741495.20000000007</v>
      </c>
      <c r="O119" s="53">
        <f t="shared" si="25"/>
        <v>705723.42</v>
      </c>
      <c r="P119" s="53">
        <f t="shared" si="25"/>
        <v>742936.86999999988</v>
      </c>
      <c r="Q119" s="53">
        <f t="shared" si="25"/>
        <v>780873.71</v>
      </c>
      <c r="R119" s="53">
        <f t="shared" si="25"/>
        <v>872674.80999999994</v>
      </c>
      <c r="S119" s="53">
        <f t="shared" si="25"/>
        <v>776177.44</v>
      </c>
      <c r="T119" s="53">
        <f t="shared" si="25"/>
        <v>4619881.45</v>
      </c>
      <c r="U119" s="40">
        <f>SUMPRODUCT(T114:T118,U114:U118)/SUM(T114:T118)</f>
        <v>0.70289268361444268</v>
      </c>
      <c r="V119" s="20"/>
      <c r="W119" s="58" t="s">
        <v>149</v>
      </c>
      <c r="X119" s="26"/>
      <c r="Y119" s="59">
        <f>SUM(Y114:Y118)</f>
        <v>2062</v>
      </c>
      <c r="Z119" s="59">
        <f t="shared" ref="Z119:AE119" si="26">SUM(Z114:Z118)</f>
        <v>1908</v>
      </c>
      <c r="AA119" s="59">
        <f t="shared" si="26"/>
        <v>2085</v>
      </c>
      <c r="AB119" s="59">
        <f t="shared" si="26"/>
        <v>2012</v>
      </c>
      <c r="AC119" s="59">
        <f t="shared" si="26"/>
        <v>2291</v>
      </c>
      <c r="AD119" s="59">
        <f t="shared" si="26"/>
        <v>2092</v>
      </c>
      <c r="AE119" s="59">
        <f t="shared" si="26"/>
        <v>12450</v>
      </c>
      <c r="AF119" s="40">
        <f>SUMPRODUCT(AE114:AE118,AF114:AF118)/SUM(AE114:AE118)</f>
        <v>0.3861800444289879</v>
      </c>
    </row>
    <row r="120" spans="1:32" s="18" customFormat="1" ht="18.5" x14ac:dyDescent="0.45">
      <c r="A120" s="105" t="s">
        <v>156</v>
      </c>
      <c r="B120" s="105"/>
      <c r="C120" s="105"/>
      <c r="D120" s="105"/>
      <c r="E120" s="105"/>
      <c r="F120" s="105"/>
      <c r="G120" s="105"/>
      <c r="H120" s="105"/>
      <c r="I120" s="105"/>
      <c r="J120" s="105"/>
      <c r="K120" s="17"/>
      <c r="L120" s="105" t="s">
        <v>157</v>
      </c>
      <c r="M120" s="105"/>
      <c r="N120" s="105"/>
      <c r="O120" s="105"/>
      <c r="P120" s="105"/>
      <c r="Q120" s="105"/>
      <c r="R120" s="105"/>
      <c r="S120" s="105"/>
      <c r="T120" s="105"/>
      <c r="U120" s="105"/>
      <c r="V120" s="17"/>
      <c r="W120" s="105" t="s">
        <v>158</v>
      </c>
      <c r="X120" s="105"/>
      <c r="Y120" s="105"/>
      <c r="Z120" s="105"/>
      <c r="AA120" s="105"/>
      <c r="AB120" s="105"/>
      <c r="AC120" s="105"/>
      <c r="AD120" s="105"/>
      <c r="AE120" s="105"/>
      <c r="AF120" s="105"/>
    </row>
    <row r="121" spans="1:32" s="18" customFormat="1" ht="18.5" x14ac:dyDescent="0.45">
      <c r="A121" s="106">
        <v>2018</v>
      </c>
      <c r="B121" s="106"/>
      <c r="C121" s="106"/>
      <c r="D121" s="106"/>
      <c r="E121" s="106"/>
      <c r="F121" s="106"/>
      <c r="G121" s="106"/>
      <c r="H121" s="106"/>
      <c r="I121" s="106"/>
      <c r="J121" s="106"/>
      <c r="K121" s="67"/>
      <c r="L121" s="106">
        <v>2018</v>
      </c>
      <c r="M121" s="106"/>
      <c r="N121" s="106"/>
      <c r="O121" s="106"/>
      <c r="P121" s="106"/>
      <c r="Q121" s="106"/>
      <c r="R121" s="106"/>
      <c r="S121" s="106"/>
      <c r="T121" s="106"/>
      <c r="U121" s="106"/>
      <c r="V121" s="67"/>
      <c r="W121" s="106">
        <v>2018</v>
      </c>
      <c r="X121" s="106"/>
      <c r="Y121" s="106"/>
      <c r="Z121" s="106"/>
      <c r="AA121" s="106"/>
      <c r="AB121" s="106"/>
      <c r="AC121" s="106"/>
      <c r="AD121" s="106"/>
      <c r="AE121" s="106"/>
      <c r="AF121" s="106"/>
    </row>
    <row r="122" spans="1:32" ht="15.5" x14ac:dyDescent="0.35">
      <c r="A122" s="23"/>
      <c r="B122" s="23"/>
      <c r="C122" s="21" t="s">
        <v>143</v>
      </c>
      <c r="D122" s="21" t="s">
        <v>144</v>
      </c>
      <c r="E122" s="21" t="s">
        <v>145</v>
      </c>
      <c r="F122" s="21" t="s">
        <v>146</v>
      </c>
      <c r="G122" s="21" t="s">
        <v>147</v>
      </c>
      <c r="H122" s="21" t="s">
        <v>148</v>
      </c>
      <c r="I122" s="21" t="s">
        <v>149</v>
      </c>
      <c r="J122" s="21" t="s">
        <v>164</v>
      </c>
      <c r="K122" s="24"/>
      <c r="L122" s="23"/>
      <c r="M122" s="23"/>
      <c r="N122" s="21" t="s">
        <v>143</v>
      </c>
      <c r="O122" s="21" t="s">
        <v>144</v>
      </c>
      <c r="P122" s="21" t="s">
        <v>145</v>
      </c>
      <c r="Q122" s="21" t="s">
        <v>146</v>
      </c>
      <c r="R122" s="21" t="s">
        <v>147</v>
      </c>
      <c r="S122" s="21" t="s">
        <v>148</v>
      </c>
      <c r="T122" s="21" t="s">
        <v>149</v>
      </c>
      <c r="U122" s="21" t="s">
        <v>164</v>
      </c>
      <c r="V122" s="24"/>
      <c r="W122" s="23"/>
      <c r="X122" s="23"/>
      <c r="Y122" s="21" t="s">
        <v>143</v>
      </c>
      <c r="Z122" s="21" t="s">
        <v>144</v>
      </c>
      <c r="AA122" s="21" t="s">
        <v>145</v>
      </c>
      <c r="AB122" s="21" t="s">
        <v>146</v>
      </c>
      <c r="AC122" s="21" t="s">
        <v>147</v>
      </c>
      <c r="AD122" s="21" t="s">
        <v>148</v>
      </c>
      <c r="AE122" s="21" t="s">
        <v>149</v>
      </c>
      <c r="AF122" s="21" t="s">
        <v>164</v>
      </c>
    </row>
    <row r="123" spans="1:32" ht="15.5" x14ac:dyDescent="0.35">
      <c r="A123" s="103" t="s">
        <v>151</v>
      </c>
      <c r="B123" s="26" t="s">
        <v>152</v>
      </c>
      <c r="C123" s="27">
        <v>315889.78000000003</v>
      </c>
      <c r="D123" s="27">
        <v>260921.8</v>
      </c>
      <c r="E123" s="27">
        <v>286175.09999999998</v>
      </c>
      <c r="F123" s="27">
        <v>206652.86</v>
      </c>
      <c r="G123" s="27">
        <v>229442.57</v>
      </c>
      <c r="H123" s="27">
        <v>206421.83</v>
      </c>
      <c r="I123" s="27">
        <v>1505503.94</v>
      </c>
      <c r="J123" s="28">
        <v>0.32186496720000002</v>
      </c>
      <c r="K123" s="20"/>
      <c r="L123" s="103" t="s">
        <v>151</v>
      </c>
      <c r="M123" s="26" t="s">
        <v>152</v>
      </c>
      <c r="N123" s="27">
        <v>0</v>
      </c>
      <c r="O123" s="27">
        <v>0</v>
      </c>
      <c r="P123" s="27">
        <v>0</v>
      </c>
      <c r="Q123" s="27">
        <v>0</v>
      </c>
      <c r="R123" s="27">
        <v>0</v>
      </c>
      <c r="S123" s="27">
        <v>0</v>
      </c>
      <c r="T123" s="27">
        <v>0</v>
      </c>
      <c r="U123" s="28"/>
      <c r="V123" s="20"/>
      <c r="W123" s="103" t="s">
        <v>151</v>
      </c>
      <c r="X123" s="26" t="s">
        <v>152</v>
      </c>
      <c r="Y123" s="44">
        <v>28</v>
      </c>
      <c r="Z123" s="44">
        <v>26</v>
      </c>
      <c r="AA123" s="44">
        <v>28</v>
      </c>
      <c r="AB123" s="44">
        <v>25</v>
      </c>
      <c r="AC123" s="44">
        <v>20</v>
      </c>
      <c r="AD123" s="44">
        <v>24</v>
      </c>
      <c r="AE123" s="55">
        <v>151</v>
      </c>
      <c r="AF123" s="28">
        <v>0.40159574469999998</v>
      </c>
    </row>
    <row r="124" spans="1:32" ht="15.5" x14ac:dyDescent="0.35">
      <c r="A124" s="103"/>
      <c r="B124" s="26" t="s">
        <v>153</v>
      </c>
      <c r="C124" s="27">
        <v>48468.66</v>
      </c>
      <c r="D124" s="27">
        <v>45168.19</v>
      </c>
      <c r="E124" s="27">
        <v>47318.05</v>
      </c>
      <c r="F124" s="27">
        <v>39565.480000000003</v>
      </c>
      <c r="G124" s="27">
        <v>35366.21</v>
      </c>
      <c r="H124" s="27">
        <v>36844.269999999997</v>
      </c>
      <c r="I124" s="27">
        <v>252730.86</v>
      </c>
      <c r="J124" s="28">
        <v>0.46532841029999999</v>
      </c>
      <c r="K124" s="20"/>
      <c r="L124" s="103"/>
      <c r="M124" s="26" t="s">
        <v>153</v>
      </c>
      <c r="N124" s="27">
        <v>36760.83</v>
      </c>
      <c r="O124" s="27">
        <v>35933.72</v>
      </c>
      <c r="P124" s="27">
        <v>37631.919999999998</v>
      </c>
      <c r="Q124" s="27">
        <v>31507.279999999999</v>
      </c>
      <c r="R124" s="27">
        <v>28164.07</v>
      </c>
      <c r="S124" s="27">
        <v>29326.89</v>
      </c>
      <c r="T124" s="27">
        <v>199324.71</v>
      </c>
      <c r="U124" s="28">
        <v>0.4656057529</v>
      </c>
      <c r="V124" s="20"/>
      <c r="W124" s="103"/>
      <c r="X124" s="26" t="s">
        <v>153</v>
      </c>
      <c r="Y124" s="44">
        <v>72</v>
      </c>
      <c r="Z124" s="44">
        <v>67</v>
      </c>
      <c r="AA124" s="44">
        <v>72</v>
      </c>
      <c r="AB124" s="44">
        <v>49</v>
      </c>
      <c r="AC124" s="44">
        <v>47</v>
      </c>
      <c r="AD124" s="44">
        <v>59</v>
      </c>
      <c r="AE124" s="55">
        <v>366</v>
      </c>
      <c r="AF124" s="28">
        <v>0.36969696969999999</v>
      </c>
    </row>
    <row r="125" spans="1:32" ht="3.5" customHeight="1" x14ac:dyDescent="0.35">
      <c r="A125" s="30"/>
      <c r="B125" s="30"/>
      <c r="C125" s="31"/>
      <c r="D125" s="31"/>
      <c r="E125" s="31"/>
      <c r="F125" s="31"/>
      <c r="G125" s="31"/>
      <c r="H125" s="31"/>
      <c r="I125" s="31"/>
      <c r="J125" s="32"/>
      <c r="K125" s="20"/>
      <c r="L125" s="30"/>
      <c r="M125" s="30"/>
      <c r="N125" s="31"/>
      <c r="O125" s="31"/>
      <c r="P125" s="31"/>
      <c r="Q125" s="31"/>
      <c r="R125" s="31"/>
      <c r="S125" s="31"/>
      <c r="T125" s="31"/>
      <c r="U125" s="32"/>
      <c r="V125" s="20"/>
      <c r="W125" s="30"/>
      <c r="X125" s="30"/>
      <c r="Y125" s="56"/>
      <c r="Z125" s="56"/>
      <c r="AA125" s="56"/>
      <c r="AB125" s="56"/>
      <c r="AC125" s="56"/>
      <c r="AD125" s="56"/>
      <c r="AE125" s="57"/>
      <c r="AF125" s="32"/>
    </row>
    <row r="126" spans="1:32" ht="15.5" x14ac:dyDescent="0.35">
      <c r="A126" s="103" t="s">
        <v>154</v>
      </c>
      <c r="B126" s="26" t="s">
        <v>152</v>
      </c>
      <c r="C126" s="27">
        <v>1026708.28</v>
      </c>
      <c r="D126" s="27">
        <v>949236.24</v>
      </c>
      <c r="E126" s="27">
        <v>1018539.8</v>
      </c>
      <c r="F126" s="27">
        <v>1042255.87</v>
      </c>
      <c r="G126" s="27">
        <v>1208634.2</v>
      </c>
      <c r="H126" s="27">
        <v>1060245.27</v>
      </c>
      <c r="I126" s="27">
        <v>6305619.6600000001</v>
      </c>
      <c r="J126" s="28">
        <v>0.76001717680000003</v>
      </c>
      <c r="K126" s="20"/>
      <c r="L126" s="103" t="s">
        <v>154</v>
      </c>
      <c r="M126" s="26" t="s">
        <v>152</v>
      </c>
      <c r="N126" s="27">
        <v>602373.9</v>
      </c>
      <c r="O126" s="27">
        <v>546313.63</v>
      </c>
      <c r="P126" s="27">
        <v>584269.6</v>
      </c>
      <c r="Q126" s="27">
        <v>620581.88</v>
      </c>
      <c r="R126" s="27">
        <v>728358.35</v>
      </c>
      <c r="S126" s="27">
        <v>624947.81000000006</v>
      </c>
      <c r="T126" s="27">
        <v>3706845.17</v>
      </c>
      <c r="U126" s="28">
        <v>0.72426160129999995</v>
      </c>
      <c r="V126" s="20"/>
      <c r="W126" s="103" t="s">
        <v>154</v>
      </c>
      <c r="X126" s="26" t="s">
        <v>152</v>
      </c>
      <c r="Y126" s="44">
        <v>1217</v>
      </c>
      <c r="Z126" s="44">
        <v>1104</v>
      </c>
      <c r="AA126" s="44">
        <v>1278</v>
      </c>
      <c r="AB126" s="44">
        <v>1223</v>
      </c>
      <c r="AC126" s="44">
        <v>1482</v>
      </c>
      <c r="AD126" s="44">
        <v>1299</v>
      </c>
      <c r="AE126" s="55">
        <v>7603</v>
      </c>
      <c r="AF126" s="28">
        <v>0.1436669753</v>
      </c>
    </row>
    <row r="127" spans="1:32" ht="15.5" x14ac:dyDescent="0.35">
      <c r="A127" s="103"/>
      <c r="B127" s="26" t="s">
        <v>153</v>
      </c>
      <c r="C127" s="27">
        <v>201571.76</v>
      </c>
      <c r="D127" s="27">
        <v>193313.12</v>
      </c>
      <c r="E127" s="27">
        <v>194642.62</v>
      </c>
      <c r="F127" s="27">
        <v>184716.26</v>
      </c>
      <c r="G127" s="27">
        <v>206830.52</v>
      </c>
      <c r="H127" s="27">
        <v>180062.34</v>
      </c>
      <c r="I127" s="27">
        <v>1161136.6200000001</v>
      </c>
      <c r="J127" s="28">
        <v>0.79664869329999999</v>
      </c>
      <c r="K127" s="20"/>
      <c r="L127" s="103"/>
      <c r="M127" s="26" t="s">
        <v>153</v>
      </c>
      <c r="N127" s="27">
        <v>137772.67000000001</v>
      </c>
      <c r="O127" s="27">
        <v>148268.87</v>
      </c>
      <c r="P127" s="27">
        <v>152845.28</v>
      </c>
      <c r="Q127" s="27">
        <v>146063.35999999999</v>
      </c>
      <c r="R127" s="27">
        <v>163905.44</v>
      </c>
      <c r="S127" s="27">
        <v>143149.63</v>
      </c>
      <c r="T127" s="27">
        <v>892005.25000000012</v>
      </c>
      <c r="U127" s="28">
        <v>0.7959557531</v>
      </c>
      <c r="V127" s="20"/>
      <c r="W127" s="103"/>
      <c r="X127" s="26" t="s">
        <v>153</v>
      </c>
      <c r="Y127" s="44">
        <v>926</v>
      </c>
      <c r="Z127" s="44">
        <v>858</v>
      </c>
      <c r="AA127" s="44">
        <v>881</v>
      </c>
      <c r="AB127" s="44">
        <v>825</v>
      </c>
      <c r="AC127" s="44">
        <v>983</v>
      </c>
      <c r="AD127" s="44">
        <v>873</v>
      </c>
      <c r="AE127" s="55">
        <v>5346</v>
      </c>
      <c r="AF127" s="28">
        <v>0.76436448059999995</v>
      </c>
    </row>
    <row r="128" spans="1:32" ht="15.5" x14ac:dyDescent="0.35">
      <c r="A128" s="58" t="s">
        <v>149</v>
      </c>
      <c r="B128" s="26"/>
      <c r="C128" s="53">
        <f>SUM(C123:C127)</f>
        <v>1592638.4800000002</v>
      </c>
      <c r="D128" s="53">
        <f t="shared" ref="D128:I128" si="27">SUM(D123:D127)</f>
        <v>1448639.35</v>
      </c>
      <c r="E128" s="53">
        <f t="shared" si="27"/>
        <v>1546675.5699999998</v>
      </c>
      <c r="F128" s="53">
        <f t="shared" si="27"/>
        <v>1473190.47</v>
      </c>
      <c r="G128" s="53">
        <f t="shared" si="27"/>
        <v>1680273.5</v>
      </c>
      <c r="H128" s="53">
        <f t="shared" si="27"/>
        <v>1483573.7100000002</v>
      </c>
      <c r="I128" s="53">
        <f t="shared" si="27"/>
        <v>9224991.0800000001</v>
      </c>
      <c r="J128" s="40">
        <f>SUMPRODUCT(I123:I127,J123:J127)/SUM(I123:I127)</f>
        <v>0.68504879775110616</v>
      </c>
      <c r="K128" s="20"/>
      <c r="L128" s="58" t="s">
        <v>149</v>
      </c>
      <c r="M128" s="26"/>
      <c r="N128" s="53">
        <f t="shared" ref="N128:T128" si="28">SUM(N123:N127)</f>
        <v>776907.4</v>
      </c>
      <c r="O128" s="53">
        <f t="shared" si="28"/>
        <v>730516.22</v>
      </c>
      <c r="P128" s="53">
        <f t="shared" si="28"/>
        <v>774746.8</v>
      </c>
      <c r="Q128" s="53">
        <f t="shared" si="28"/>
        <v>798152.52</v>
      </c>
      <c r="R128" s="53">
        <f t="shared" si="28"/>
        <v>920427.85999999987</v>
      </c>
      <c r="S128" s="53">
        <f t="shared" si="28"/>
        <v>797424.33000000007</v>
      </c>
      <c r="T128" s="53">
        <f t="shared" si="28"/>
        <v>4798175.13</v>
      </c>
      <c r="U128" s="40">
        <f>SUMPRODUCT(T123:T127,U123:U127)/SUM(T123:T127)</f>
        <v>0.72684488713095363</v>
      </c>
      <c r="V128" s="20"/>
      <c r="W128" s="58" t="s">
        <v>149</v>
      </c>
      <c r="X128" s="26"/>
      <c r="Y128" s="59">
        <f>SUM(Y123:Y127)</f>
        <v>2243</v>
      </c>
      <c r="Z128" s="59">
        <f t="shared" ref="Z128:AE128" si="29">SUM(Z123:Z127)</f>
        <v>2055</v>
      </c>
      <c r="AA128" s="59">
        <f t="shared" si="29"/>
        <v>2259</v>
      </c>
      <c r="AB128" s="59">
        <f t="shared" si="29"/>
        <v>2122</v>
      </c>
      <c r="AC128" s="59">
        <f t="shared" si="29"/>
        <v>2532</v>
      </c>
      <c r="AD128" s="59">
        <f t="shared" si="29"/>
        <v>2255</v>
      </c>
      <c r="AE128" s="59">
        <f t="shared" si="29"/>
        <v>13466</v>
      </c>
      <c r="AF128" s="40">
        <f>SUMPRODUCT(AE123:AE127,AF123:AF127)/SUM(AE123:AE127)</f>
        <v>0.39911945454131886</v>
      </c>
    </row>
    <row r="130" spans="1:32" ht="24" x14ac:dyDescent="0.7">
      <c r="A130" s="109" t="s">
        <v>168</v>
      </c>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row>
    <row r="131" spans="1:32" s="18" customFormat="1" ht="18.5" x14ac:dyDescent="0.45">
      <c r="A131" s="105" t="s">
        <v>140</v>
      </c>
      <c r="B131" s="105"/>
      <c r="C131" s="105"/>
      <c r="D131" s="105"/>
      <c r="E131" s="105"/>
      <c r="F131" s="105"/>
      <c r="G131" s="105"/>
      <c r="H131" s="105"/>
      <c r="I131" s="105"/>
      <c r="J131" s="105"/>
      <c r="K131" s="17"/>
      <c r="L131" s="105" t="s">
        <v>141</v>
      </c>
      <c r="M131" s="105"/>
      <c r="N131" s="105"/>
      <c r="O131" s="105"/>
      <c r="P131" s="105"/>
      <c r="Q131" s="105"/>
      <c r="R131" s="105"/>
      <c r="S131" s="105"/>
      <c r="T131" s="105"/>
      <c r="U131" s="105"/>
      <c r="V131" s="17"/>
      <c r="W131" s="105" t="s">
        <v>142</v>
      </c>
      <c r="X131" s="105"/>
      <c r="Y131" s="105"/>
      <c r="Z131" s="105"/>
      <c r="AA131" s="105"/>
      <c r="AB131" s="105"/>
      <c r="AC131" s="105"/>
      <c r="AD131" s="105"/>
      <c r="AE131" s="105"/>
      <c r="AF131" s="105"/>
    </row>
    <row r="132" spans="1:32" s="18" customFormat="1" ht="18.5" x14ac:dyDescent="0.45">
      <c r="A132" s="106">
        <v>2018</v>
      </c>
      <c r="B132" s="106"/>
      <c r="C132" s="106"/>
      <c r="D132" s="106"/>
      <c r="E132" s="106"/>
      <c r="F132" s="106"/>
      <c r="G132" s="106"/>
      <c r="H132" s="106"/>
      <c r="I132" s="106"/>
      <c r="J132" s="106"/>
      <c r="K132" s="67"/>
      <c r="L132" s="106">
        <v>2018</v>
      </c>
      <c r="M132" s="106"/>
      <c r="N132" s="106"/>
      <c r="O132" s="106"/>
      <c r="P132" s="106"/>
      <c r="Q132" s="106"/>
      <c r="R132" s="106"/>
      <c r="S132" s="106"/>
      <c r="T132" s="106"/>
      <c r="U132" s="106"/>
      <c r="V132" s="67"/>
      <c r="W132" s="106">
        <v>2018</v>
      </c>
      <c r="X132" s="106"/>
      <c r="Y132" s="106"/>
      <c r="Z132" s="106"/>
      <c r="AA132" s="106"/>
      <c r="AB132" s="106"/>
      <c r="AC132" s="106"/>
      <c r="AD132" s="106"/>
      <c r="AE132" s="106"/>
      <c r="AF132" s="106"/>
    </row>
    <row r="133" spans="1:32" ht="15.5" x14ac:dyDescent="0.35">
      <c r="A133" s="23"/>
      <c r="B133" s="23"/>
      <c r="C133" s="21" t="s">
        <v>143</v>
      </c>
      <c r="D133" s="21" t="s">
        <v>144</v>
      </c>
      <c r="E133" s="21" t="s">
        <v>145</v>
      </c>
      <c r="F133" s="21" t="s">
        <v>146</v>
      </c>
      <c r="G133" s="21" t="s">
        <v>147</v>
      </c>
      <c r="H133" s="21" t="s">
        <v>148</v>
      </c>
      <c r="I133" s="21" t="s">
        <v>149</v>
      </c>
      <c r="J133" s="21" t="s">
        <v>164</v>
      </c>
      <c r="K133" s="24"/>
      <c r="L133" s="23"/>
      <c r="M133" s="23"/>
      <c r="N133" s="21" t="s">
        <v>143</v>
      </c>
      <c r="O133" s="21" t="s">
        <v>144</v>
      </c>
      <c r="P133" s="21" t="s">
        <v>145</v>
      </c>
      <c r="Q133" s="21" t="s">
        <v>146</v>
      </c>
      <c r="R133" s="21" t="s">
        <v>147</v>
      </c>
      <c r="S133" s="21" t="s">
        <v>148</v>
      </c>
      <c r="T133" s="21" t="s">
        <v>149</v>
      </c>
      <c r="U133" s="21" t="s">
        <v>164</v>
      </c>
      <c r="V133" s="24"/>
      <c r="W133" s="23"/>
      <c r="X133" s="23"/>
      <c r="Y133" s="21" t="s">
        <v>143</v>
      </c>
      <c r="Z133" s="21" t="s">
        <v>144</v>
      </c>
      <c r="AA133" s="21" t="s">
        <v>145</v>
      </c>
      <c r="AB133" s="21" t="s">
        <v>146</v>
      </c>
      <c r="AC133" s="21" t="s">
        <v>147</v>
      </c>
      <c r="AD133" s="21" t="s">
        <v>148</v>
      </c>
      <c r="AE133" s="21" t="s">
        <v>149</v>
      </c>
      <c r="AF133" s="21" t="s">
        <v>164</v>
      </c>
    </row>
    <row r="134" spans="1:32" ht="15.5" x14ac:dyDescent="0.35">
      <c r="A134" s="103" t="s">
        <v>151</v>
      </c>
      <c r="B134" s="26" t="s">
        <v>152</v>
      </c>
      <c r="C134" s="62">
        <v>1092086.0516806699</v>
      </c>
      <c r="D134" s="62">
        <v>738044.52356511506</v>
      </c>
      <c r="E134" s="62">
        <v>1086915.86158015</v>
      </c>
      <c r="F134" s="62">
        <v>583844.07676431397</v>
      </c>
      <c r="G134" s="62">
        <v>696896.22912745597</v>
      </c>
      <c r="H134" s="62">
        <v>494570.701903434</v>
      </c>
      <c r="I134" s="62">
        <v>4692357.4446211401</v>
      </c>
      <c r="J134" s="63">
        <v>0.28087241085189502</v>
      </c>
      <c r="K134" s="20"/>
      <c r="L134" s="103" t="s">
        <v>151</v>
      </c>
      <c r="M134" s="26" t="s">
        <v>152</v>
      </c>
      <c r="N134" s="62">
        <v>304907.57</v>
      </c>
      <c r="O134" s="62">
        <v>266736.15999999997</v>
      </c>
      <c r="P134" s="62">
        <v>550858.53</v>
      </c>
      <c r="Q134" s="62">
        <v>199797.35</v>
      </c>
      <c r="R134" s="62">
        <v>419152.58</v>
      </c>
      <c r="S134" s="62">
        <v>244382.69</v>
      </c>
      <c r="T134" s="62">
        <v>1985834.88</v>
      </c>
      <c r="U134" s="63">
        <v>0.27572160309999999</v>
      </c>
      <c r="V134" s="20"/>
      <c r="W134" s="103" t="s">
        <v>151</v>
      </c>
      <c r="X134" s="26" t="s">
        <v>152</v>
      </c>
      <c r="Y134" s="44">
        <v>48</v>
      </c>
      <c r="Z134" s="44">
        <v>40</v>
      </c>
      <c r="AA134" s="44">
        <v>50</v>
      </c>
      <c r="AB134" s="44">
        <v>35</v>
      </c>
      <c r="AC134" s="44">
        <v>35</v>
      </c>
      <c r="AD134" s="44">
        <v>35</v>
      </c>
      <c r="AE134" s="55">
        <v>243</v>
      </c>
      <c r="AF134" s="28">
        <v>0.25989304810000002</v>
      </c>
    </row>
    <row r="135" spans="1:32" ht="15.5" x14ac:dyDescent="0.35">
      <c r="A135" s="103"/>
      <c r="B135" s="26" t="s">
        <v>153</v>
      </c>
      <c r="C135" s="27">
        <v>78793.34</v>
      </c>
      <c r="D135" s="27">
        <v>76800.75</v>
      </c>
      <c r="E135" s="27">
        <v>120942.38</v>
      </c>
      <c r="F135" s="27">
        <v>73680.83</v>
      </c>
      <c r="G135" s="27">
        <v>61325.51</v>
      </c>
      <c r="H135" s="27">
        <v>51907.67</v>
      </c>
      <c r="I135" s="27">
        <v>463450.48</v>
      </c>
      <c r="J135" s="28">
        <v>0.28112658600000001</v>
      </c>
      <c r="K135" s="20"/>
      <c r="L135" s="103"/>
      <c r="M135" s="26" t="s">
        <v>153</v>
      </c>
      <c r="N135" s="27">
        <v>63651.56</v>
      </c>
      <c r="O135" s="27">
        <v>62094.57</v>
      </c>
      <c r="P135" s="27">
        <v>100430.64</v>
      </c>
      <c r="Q135" s="27">
        <v>58850.12</v>
      </c>
      <c r="R135" s="27">
        <v>49888.92</v>
      </c>
      <c r="S135" s="27">
        <v>39987.589999999997</v>
      </c>
      <c r="T135" s="27">
        <v>374903.4</v>
      </c>
      <c r="U135" s="28">
        <v>0.26635788849999997</v>
      </c>
      <c r="V135" s="20"/>
      <c r="W135" s="103"/>
      <c r="X135" s="26" t="s">
        <v>153</v>
      </c>
      <c r="Y135" s="44">
        <v>124</v>
      </c>
      <c r="Z135" s="44">
        <v>113</v>
      </c>
      <c r="AA135" s="44">
        <v>137</v>
      </c>
      <c r="AB135" s="44">
        <v>71</v>
      </c>
      <c r="AC135" s="44">
        <v>79</v>
      </c>
      <c r="AD135" s="44">
        <v>92</v>
      </c>
      <c r="AE135" s="55">
        <v>616</v>
      </c>
      <c r="AF135" s="28">
        <v>0.23839009289999999</v>
      </c>
    </row>
    <row r="136" spans="1:32" ht="3" customHeight="1" x14ac:dyDescent="0.35">
      <c r="A136" s="30"/>
      <c r="B136" s="30"/>
      <c r="C136" s="31"/>
      <c r="D136" s="31"/>
      <c r="E136" s="31"/>
      <c r="F136" s="31"/>
      <c r="G136" s="31"/>
      <c r="H136" s="31"/>
      <c r="I136" s="31"/>
      <c r="J136" s="32"/>
      <c r="K136" s="20"/>
      <c r="L136" s="30"/>
      <c r="M136" s="30"/>
      <c r="N136" s="31"/>
      <c r="O136" s="31"/>
      <c r="P136" s="31"/>
      <c r="Q136" s="31"/>
      <c r="R136" s="31"/>
      <c r="S136" s="31"/>
      <c r="T136" s="31"/>
      <c r="U136" s="32"/>
      <c r="V136" s="20"/>
      <c r="W136" s="30"/>
      <c r="X136" s="30"/>
      <c r="Y136" s="56"/>
      <c r="Z136" s="56"/>
      <c r="AA136" s="56"/>
      <c r="AB136" s="56"/>
      <c r="AC136" s="56"/>
      <c r="AD136" s="56"/>
      <c r="AE136" s="57"/>
      <c r="AF136" s="32"/>
    </row>
    <row r="137" spans="1:32" ht="15.5" x14ac:dyDescent="0.35">
      <c r="A137" s="103" t="s">
        <v>154</v>
      </c>
      <c r="B137" s="26" t="s">
        <v>152</v>
      </c>
      <c r="C137" s="62">
        <v>3102600.15571809</v>
      </c>
      <c r="D137" s="62">
        <v>2726890.9285125402</v>
      </c>
      <c r="E137" s="62">
        <v>3368908.19378151</v>
      </c>
      <c r="F137" s="62">
        <v>3317408.8461175598</v>
      </c>
      <c r="G137" s="62">
        <v>3401672.1067432701</v>
      </c>
      <c r="H137" s="62">
        <v>3030572.8989283098</v>
      </c>
      <c r="I137" s="62">
        <v>18948053.129801299</v>
      </c>
      <c r="J137" s="63">
        <v>0.66699358856070501</v>
      </c>
      <c r="K137" s="20"/>
      <c r="L137" s="103" t="s">
        <v>154</v>
      </c>
      <c r="M137" s="26" t="s">
        <v>152</v>
      </c>
      <c r="N137" s="62">
        <v>2135094.27</v>
      </c>
      <c r="O137" s="62">
        <v>1899605.39</v>
      </c>
      <c r="P137" s="62">
        <v>2364034.52</v>
      </c>
      <c r="Q137" s="62">
        <v>2309678.19</v>
      </c>
      <c r="R137" s="62">
        <v>2344768.17</v>
      </c>
      <c r="S137" s="62">
        <v>2118265.7999999998</v>
      </c>
      <c r="T137" s="62">
        <v>13171446.34</v>
      </c>
      <c r="U137" s="63">
        <v>0.67107628959999999</v>
      </c>
      <c r="V137" s="20"/>
      <c r="W137" s="103" t="s">
        <v>154</v>
      </c>
      <c r="X137" s="26" t="s">
        <v>152</v>
      </c>
      <c r="Y137" s="44">
        <v>2333</v>
      </c>
      <c r="Z137" s="44">
        <v>2181</v>
      </c>
      <c r="AA137" s="44">
        <v>2511</v>
      </c>
      <c r="AB137" s="44">
        <v>2432</v>
      </c>
      <c r="AC137" s="44">
        <v>2573</v>
      </c>
      <c r="AD137" s="44">
        <v>2361</v>
      </c>
      <c r="AE137" s="55">
        <v>14391</v>
      </c>
      <c r="AF137" s="28">
        <v>0.13631971809999999</v>
      </c>
    </row>
    <row r="138" spans="1:32" ht="15.5" x14ac:dyDescent="0.35">
      <c r="A138" s="103"/>
      <c r="B138" s="26" t="s">
        <v>153</v>
      </c>
      <c r="C138" s="27">
        <v>740462.69</v>
      </c>
      <c r="D138" s="27">
        <v>620492.23</v>
      </c>
      <c r="E138" s="27">
        <v>786374.97</v>
      </c>
      <c r="F138" s="27">
        <v>739154.26</v>
      </c>
      <c r="G138" s="27">
        <v>707865.06</v>
      </c>
      <c r="H138" s="27">
        <v>646001.55000000005</v>
      </c>
      <c r="I138" s="27">
        <v>4240350.76</v>
      </c>
      <c r="J138" s="28">
        <v>0.755710718510746</v>
      </c>
      <c r="K138" s="20"/>
      <c r="L138" s="103"/>
      <c r="M138" s="26" t="s">
        <v>153</v>
      </c>
      <c r="N138" s="27">
        <v>595297.43000000005</v>
      </c>
      <c r="O138" s="27">
        <v>512687.2</v>
      </c>
      <c r="P138" s="27">
        <v>671826.68</v>
      </c>
      <c r="Q138" s="27">
        <v>645475.18000000005</v>
      </c>
      <c r="R138" s="27">
        <v>616705.42000000004</v>
      </c>
      <c r="S138" s="27">
        <v>572098.34</v>
      </c>
      <c r="T138" s="27">
        <v>3614090.25</v>
      </c>
      <c r="U138" s="28">
        <v>0.76135075766667604</v>
      </c>
      <c r="V138" s="20"/>
      <c r="W138" s="103"/>
      <c r="X138" s="26" t="s">
        <v>153</v>
      </c>
      <c r="Y138" s="44">
        <v>2632</v>
      </c>
      <c r="Z138" s="44">
        <v>2411</v>
      </c>
      <c r="AA138" s="44">
        <v>2816</v>
      </c>
      <c r="AB138" s="44">
        <v>2711</v>
      </c>
      <c r="AC138" s="44">
        <v>2733</v>
      </c>
      <c r="AD138" s="44">
        <v>2513</v>
      </c>
      <c r="AE138" s="55">
        <v>15816</v>
      </c>
      <c r="AF138" s="28">
        <v>0.70995650750596195</v>
      </c>
    </row>
    <row r="139" spans="1:32" ht="15.5" x14ac:dyDescent="0.35">
      <c r="A139" s="58" t="s">
        <v>149</v>
      </c>
      <c r="B139" s="26"/>
      <c r="C139" s="53">
        <f t="shared" ref="C139:I139" si="30">SUM(C134:C138)</f>
        <v>5013942.2373987604</v>
      </c>
      <c r="D139" s="53">
        <f t="shared" si="30"/>
        <v>4162228.4320776551</v>
      </c>
      <c r="E139" s="53">
        <f t="shared" si="30"/>
        <v>5363141.4053616598</v>
      </c>
      <c r="F139" s="53">
        <f t="shared" si="30"/>
        <v>4714088.0128818741</v>
      </c>
      <c r="G139" s="53">
        <f t="shared" si="30"/>
        <v>4867758.9058707263</v>
      </c>
      <c r="H139" s="53">
        <f t="shared" si="30"/>
        <v>4223052.820831744</v>
      </c>
      <c r="I139" s="53">
        <f t="shared" si="30"/>
        <v>28344211.814422436</v>
      </c>
      <c r="J139" s="40">
        <f>SUMPRODUCT(I134:I138,J134:J138)/SUM(I134:I138)</f>
        <v>0.61003461960216188</v>
      </c>
      <c r="K139" s="20"/>
      <c r="L139" s="58" t="s">
        <v>149</v>
      </c>
      <c r="M139" s="26"/>
      <c r="N139" s="53">
        <f t="shared" ref="N139:T139" si="31">SUM(N134:N138)</f>
        <v>3098950.83</v>
      </c>
      <c r="O139" s="53">
        <f t="shared" si="31"/>
        <v>2741123.3200000003</v>
      </c>
      <c r="P139" s="53">
        <f t="shared" si="31"/>
        <v>3687150.37</v>
      </c>
      <c r="Q139" s="53">
        <f t="shared" si="31"/>
        <v>3213800.8400000003</v>
      </c>
      <c r="R139" s="53">
        <f t="shared" si="31"/>
        <v>3430515.09</v>
      </c>
      <c r="S139" s="53">
        <f t="shared" si="31"/>
        <v>2974734.42</v>
      </c>
      <c r="T139" s="53">
        <f t="shared" si="31"/>
        <v>19146274.869999997</v>
      </c>
      <c r="U139" s="40">
        <f>SUMPRODUCT(T134:T138,U134:U138)/SUM(T134:T138)</f>
        <v>0.63918604670313683</v>
      </c>
      <c r="V139" s="20"/>
      <c r="W139" s="58" t="s">
        <v>149</v>
      </c>
      <c r="X139" s="26"/>
      <c r="Y139" s="59">
        <f>SUM(Y134:Y138)</f>
        <v>5137</v>
      </c>
      <c r="Z139" s="59">
        <f t="shared" ref="Z139:AE139" si="32">SUM(Z134:Z138)</f>
        <v>4745</v>
      </c>
      <c r="AA139" s="59">
        <f t="shared" si="32"/>
        <v>5514</v>
      </c>
      <c r="AB139" s="59">
        <f t="shared" si="32"/>
        <v>5249</v>
      </c>
      <c r="AC139" s="59">
        <f t="shared" si="32"/>
        <v>5420</v>
      </c>
      <c r="AD139" s="59">
        <f t="shared" si="32"/>
        <v>5001</v>
      </c>
      <c r="AE139" s="59">
        <f t="shared" si="32"/>
        <v>31066</v>
      </c>
      <c r="AF139" s="40">
        <f>SUMPRODUCT(AE134:AE138,AF134:AF138)/SUM(AE134:AE138)</f>
        <v>0.43135426169465307</v>
      </c>
    </row>
    <row r="140" spans="1:32" s="18" customFormat="1" ht="18.5" x14ac:dyDescent="0.45">
      <c r="A140" s="104" t="s">
        <v>169</v>
      </c>
      <c r="B140" s="104"/>
      <c r="C140" s="104"/>
      <c r="D140" s="104"/>
      <c r="E140" s="104"/>
      <c r="F140" s="104"/>
      <c r="G140" s="104"/>
      <c r="H140" s="104"/>
      <c r="I140" s="104"/>
      <c r="J140" s="104"/>
      <c r="K140" s="67"/>
      <c r="L140" s="104" t="s">
        <v>169</v>
      </c>
      <c r="M140" s="104"/>
      <c r="N140" s="104"/>
      <c r="O140" s="104"/>
      <c r="P140" s="104"/>
      <c r="Q140" s="104"/>
      <c r="R140" s="104"/>
      <c r="S140" s="104"/>
      <c r="T140" s="104"/>
      <c r="U140" s="104"/>
      <c r="V140" s="67"/>
      <c r="W140" s="104" t="s">
        <v>169</v>
      </c>
      <c r="X140" s="104"/>
      <c r="Y140" s="104"/>
      <c r="Z140" s="104"/>
      <c r="AA140" s="104"/>
      <c r="AB140" s="104"/>
      <c r="AC140" s="104"/>
      <c r="AD140" s="104"/>
      <c r="AE140" s="104"/>
      <c r="AF140" s="104"/>
    </row>
    <row r="141" spans="1:32" ht="15.5" x14ac:dyDescent="0.35">
      <c r="A141" s="23"/>
      <c r="B141" s="23"/>
      <c r="C141" s="21" t="s">
        <v>143</v>
      </c>
      <c r="D141" s="21" t="s">
        <v>144</v>
      </c>
      <c r="E141" s="21" t="s">
        <v>145</v>
      </c>
      <c r="F141" s="21" t="s">
        <v>146</v>
      </c>
      <c r="G141" s="21" t="s">
        <v>147</v>
      </c>
      <c r="H141" s="21" t="s">
        <v>148</v>
      </c>
      <c r="I141" s="21" t="s">
        <v>149</v>
      </c>
      <c r="J141" s="21" t="s">
        <v>164</v>
      </c>
      <c r="K141" s="24"/>
      <c r="L141" s="23"/>
      <c r="M141" s="23"/>
      <c r="N141" s="21" t="s">
        <v>143</v>
      </c>
      <c r="O141" s="21" t="s">
        <v>144</v>
      </c>
      <c r="P141" s="21" t="s">
        <v>145</v>
      </c>
      <c r="Q141" s="21" t="s">
        <v>146</v>
      </c>
      <c r="R141" s="21" t="s">
        <v>147</v>
      </c>
      <c r="S141" s="21" t="s">
        <v>148</v>
      </c>
      <c r="T141" s="21" t="s">
        <v>149</v>
      </c>
      <c r="U141" s="21" t="s">
        <v>164</v>
      </c>
      <c r="V141" s="24"/>
      <c r="W141" s="23"/>
      <c r="X141" s="23"/>
      <c r="Y141" s="21" t="s">
        <v>143</v>
      </c>
      <c r="Z141" s="21" t="s">
        <v>144</v>
      </c>
      <c r="AA141" s="21" t="s">
        <v>145</v>
      </c>
      <c r="AB141" s="21" t="s">
        <v>146</v>
      </c>
      <c r="AC141" s="21" t="s">
        <v>147</v>
      </c>
      <c r="AD141" s="21" t="s">
        <v>148</v>
      </c>
      <c r="AE141" s="21" t="s">
        <v>149</v>
      </c>
      <c r="AF141" s="21" t="s">
        <v>164</v>
      </c>
    </row>
    <row r="142" spans="1:32" ht="15.5" x14ac:dyDescent="0.35">
      <c r="A142" s="103" t="s">
        <v>151</v>
      </c>
      <c r="B142" s="26" t="s">
        <v>152</v>
      </c>
      <c r="C142" s="62">
        <v>662981.892405216</v>
      </c>
      <c r="D142" s="62">
        <v>602209.34200702002</v>
      </c>
      <c r="E142" s="62">
        <v>268415.60206327302</v>
      </c>
      <c r="F142" s="62">
        <v>456485.96173683699</v>
      </c>
      <c r="G142" s="62">
        <v>433764.21199124999</v>
      </c>
      <c r="H142" s="62">
        <v>540719.35969582002</v>
      </c>
      <c r="I142" s="62">
        <v>2964576.3698994098</v>
      </c>
      <c r="J142" s="63">
        <v>0.239983627032689</v>
      </c>
      <c r="K142" s="20"/>
      <c r="L142" s="103" t="s">
        <v>151</v>
      </c>
      <c r="M142" s="26" t="s">
        <v>152</v>
      </c>
      <c r="N142" s="62">
        <v>296728.18</v>
      </c>
      <c r="O142" s="62">
        <v>280303.94</v>
      </c>
      <c r="P142" s="62">
        <v>112407.17</v>
      </c>
      <c r="Q142" s="62">
        <v>286954.02</v>
      </c>
      <c r="R142" s="62">
        <v>242441.98</v>
      </c>
      <c r="S142" s="62">
        <v>233348.79</v>
      </c>
      <c r="T142" s="62">
        <v>1452184.08</v>
      </c>
      <c r="U142" s="63">
        <v>0.23910546769999999</v>
      </c>
      <c r="V142" s="20"/>
      <c r="W142" s="103" t="s">
        <v>151</v>
      </c>
      <c r="X142" s="26" t="s">
        <v>152</v>
      </c>
      <c r="Y142" s="44">
        <v>19</v>
      </c>
      <c r="Z142" s="44">
        <v>15</v>
      </c>
      <c r="AA142" s="23" t="s">
        <v>187</v>
      </c>
      <c r="AB142" s="23" t="s">
        <v>187</v>
      </c>
      <c r="AC142" s="44">
        <v>14</v>
      </c>
      <c r="AD142" s="44">
        <v>22</v>
      </c>
      <c r="AE142" s="55">
        <v>87</v>
      </c>
      <c r="AF142" s="28">
        <v>0.15480427050000001</v>
      </c>
    </row>
    <row r="143" spans="1:32" ht="15.5" x14ac:dyDescent="0.35">
      <c r="A143" s="103"/>
      <c r="B143" s="26" t="s">
        <v>153</v>
      </c>
      <c r="C143" s="27">
        <v>43775.13</v>
      </c>
      <c r="D143" s="27">
        <v>37245.980000000003</v>
      </c>
      <c r="E143" s="27">
        <v>16698.509999999998</v>
      </c>
      <c r="F143" s="27">
        <v>44532.24</v>
      </c>
      <c r="G143" s="27">
        <v>26417.33</v>
      </c>
      <c r="H143" s="27">
        <v>52214.12</v>
      </c>
      <c r="I143" s="27">
        <v>220883.31</v>
      </c>
      <c r="J143" s="28">
        <v>0.2121156924</v>
      </c>
      <c r="K143" s="20"/>
      <c r="L143" s="103"/>
      <c r="M143" s="26" t="s">
        <v>153</v>
      </c>
      <c r="N143" s="27">
        <v>33309.919999999998</v>
      </c>
      <c r="O143" s="27">
        <v>31264.82</v>
      </c>
      <c r="P143" s="27">
        <v>15923.85</v>
      </c>
      <c r="Q143" s="27">
        <v>35992</v>
      </c>
      <c r="R143" s="27">
        <v>16976.990000000002</v>
      </c>
      <c r="S143" s="27">
        <v>35575.43</v>
      </c>
      <c r="T143" s="27">
        <v>169043.01</v>
      </c>
      <c r="U143" s="28">
        <v>0.18323180680000001</v>
      </c>
      <c r="V143" s="20"/>
      <c r="W143" s="103"/>
      <c r="X143" s="26" t="s">
        <v>153</v>
      </c>
      <c r="Y143" s="44">
        <v>81</v>
      </c>
      <c r="Z143" s="44">
        <v>46</v>
      </c>
      <c r="AA143" s="23" t="s">
        <v>187</v>
      </c>
      <c r="AB143" s="23" t="s">
        <v>187</v>
      </c>
      <c r="AC143" s="44">
        <v>39</v>
      </c>
      <c r="AD143" s="44">
        <v>98</v>
      </c>
      <c r="AE143" s="55">
        <v>309</v>
      </c>
      <c r="AF143" s="28">
        <v>0.1721448468</v>
      </c>
    </row>
    <row r="144" spans="1:32" ht="3" customHeight="1" x14ac:dyDescent="0.35">
      <c r="A144" s="30"/>
      <c r="B144" s="30"/>
      <c r="C144" s="31"/>
      <c r="D144" s="31"/>
      <c r="E144" s="31"/>
      <c r="F144" s="31"/>
      <c r="G144" s="31"/>
      <c r="H144" s="31"/>
      <c r="I144" s="31"/>
      <c r="J144" s="32"/>
      <c r="K144" s="20"/>
      <c r="L144" s="30"/>
      <c r="M144" s="30"/>
      <c r="N144" s="31"/>
      <c r="O144" s="31"/>
      <c r="P144" s="31"/>
      <c r="Q144" s="31"/>
      <c r="R144" s="31"/>
      <c r="S144" s="31"/>
      <c r="T144" s="31"/>
      <c r="U144" s="32"/>
      <c r="V144" s="20"/>
      <c r="W144" s="30"/>
      <c r="X144" s="30"/>
      <c r="Y144" s="56"/>
      <c r="Z144" s="56"/>
      <c r="AA144" s="56"/>
      <c r="AB144" s="56"/>
      <c r="AC144" s="56"/>
      <c r="AD144" s="56"/>
      <c r="AE144" s="57"/>
      <c r="AF144" s="32"/>
    </row>
    <row r="145" spans="1:32" ht="15.5" x14ac:dyDescent="0.35">
      <c r="A145" s="103" t="s">
        <v>154</v>
      </c>
      <c r="B145" s="26" t="s">
        <v>152</v>
      </c>
      <c r="C145" s="62">
        <v>2163202.3829217399</v>
      </c>
      <c r="D145" s="62">
        <v>2111046.6005259701</v>
      </c>
      <c r="E145" s="62">
        <v>1953401.6444258599</v>
      </c>
      <c r="F145" s="62">
        <v>2375803.1118366201</v>
      </c>
      <c r="G145" s="62">
        <v>2346243.4435272301</v>
      </c>
      <c r="H145" s="62">
        <v>1714909.83140457</v>
      </c>
      <c r="I145" s="62">
        <v>12664607.014642</v>
      </c>
      <c r="J145" s="63">
        <v>0.60938941884412401</v>
      </c>
      <c r="K145" s="20"/>
      <c r="L145" s="103" t="s">
        <v>154</v>
      </c>
      <c r="M145" s="26" t="s">
        <v>152</v>
      </c>
      <c r="N145" s="62">
        <v>1527305.46</v>
      </c>
      <c r="O145" s="62">
        <v>1546509.31</v>
      </c>
      <c r="P145" s="62">
        <v>1412147.72</v>
      </c>
      <c r="Q145" s="62">
        <v>1753726.27</v>
      </c>
      <c r="R145" s="62">
        <v>1705995.59</v>
      </c>
      <c r="S145" s="62">
        <v>1263708.71</v>
      </c>
      <c r="T145" s="62">
        <v>9209393.0600000005</v>
      </c>
      <c r="U145" s="63">
        <v>0.63139720479999994</v>
      </c>
      <c r="V145" s="20"/>
      <c r="W145" s="103" t="s">
        <v>154</v>
      </c>
      <c r="X145" s="26" t="s">
        <v>152</v>
      </c>
      <c r="Y145" s="44">
        <v>1130</v>
      </c>
      <c r="Z145" s="44">
        <v>1076</v>
      </c>
      <c r="AA145" s="44">
        <v>1019</v>
      </c>
      <c r="AB145" s="44">
        <v>1342</v>
      </c>
      <c r="AC145" s="44">
        <v>1149</v>
      </c>
      <c r="AD145" s="44">
        <v>1050</v>
      </c>
      <c r="AE145" s="55">
        <v>6766</v>
      </c>
      <c r="AF145" s="28">
        <v>0.14328977740000001</v>
      </c>
    </row>
    <row r="146" spans="1:32" ht="15.5" x14ac:dyDescent="0.35">
      <c r="A146" s="103"/>
      <c r="B146" s="26" t="s">
        <v>153</v>
      </c>
      <c r="C146" s="27">
        <v>510498.87</v>
      </c>
      <c r="D146" s="27">
        <v>501573.27</v>
      </c>
      <c r="E146" s="27">
        <v>480996.46</v>
      </c>
      <c r="F146" s="27">
        <v>600386.14</v>
      </c>
      <c r="G146" s="27">
        <v>532863.32999999996</v>
      </c>
      <c r="H146" s="27">
        <v>394698.32</v>
      </c>
      <c r="I146" s="27">
        <v>3021016.39</v>
      </c>
      <c r="J146" s="28">
        <v>0.73279873545889695</v>
      </c>
      <c r="K146" s="20"/>
      <c r="L146" s="103"/>
      <c r="M146" s="26" t="s">
        <v>153</v>
      </c>
      <c r="N146" s="27">
        <v>428542.87</v>
      </c>
      <c r="O146" s="27">
        <v>449286.48</v>
      </c>
      <c r="P146" s="27">
        <v>429658.89</v>
      </c>
      <c r="Q146" s="27">
        <v>511063.84</v>
      </c>
      <c r="R146" s="27">
        <v>483694.52</v>
      </c>
      <c r="S146" s="27">
        <v>355225.54</v>
      </c>
      <c r="T146" s="27">
        <v>2657472.14</v>
      </c>
      <c r="U146" s="28">
        <v>0.74624569946874098</v>
      </c>
      <c r="V146" s="20"/>
      <c r="W146" s="103"/>
      <c r="X146" s="26" t="s">
        <v>153</v>
      </c>
      <c r="Y146" s="44">
        <v>1737</v>
      </c>
      <c r="Z146" s="44">
        <v>1681</v>
      </c>
      <c r="AA146" s="44">
        <v>1576</v>
      </c>
      <c r="AB146" s="44">
        <v>2085</v>
      </c>
      <c r="AC146" s="44">
        <v>1699</v>
      </c>
      <c r="AD146" s="44">
        <v>1441</v>
      </c>
      <c r="AE146" s="55">
        <v>10219</v>
      </c>
      <c r="AF146" s="28">
        <v>0.679428896150021</v>
      </c>
    </row>
    <row r="147" spans="1:32" ht="15.5" x14ac:dyDescent="0.35">
      <c r="A147" s="58" t="s">
        <v>149</v>
      </c>
      <c r="B147" s="26"/>
      <c r="C147" s="53">
        <f t="shared" ref="C147:I147" si="33">SUM(C142:C146)</f>
        <v>3380458.2753269561</v>
      </c>
      <c r="D147" s="53">
        <f t="shared" si="33"/>
        <v>3252075.1925329901</v>
      </c>
      <c r="E147" s="53">
        <f t="shared" si="33"/>
        <v>2719512.216489133</v>
      </c>
      <c r="F147" s="53">
        <f t="shared" si="33"/>
        <v>3477207.4535734574</v>
      </c>
      <c r="G147" s="53">
        <f t="shared" si="33"/>
        <v>3339288.3155184803</v>
      </c>
      <c r="H147" s="53">
        <f t="shared" si="33"/>
        <v>2702541.6311003896</v>
      </c>
      <c r="I147" s="53">
        <f t="shared" si="33"/>
        <v>18871083.08454141</v>
      </c>
      <c r="J147" s="40">
        <f>SUMPRODUCT(I142:I146,J142:J146)/SUM(I142:I146)</f>
        <v>0.56646335862912656</v>
      </c>
      <c r="K147" s="20"/>
      <c r="L147" s="58" t="s">
        <v>149</v>
      </c>
      <c r="M147" s="26"/>
      <c r="N147" s="53">
        <f t="shared" ref="N147:T147" si="34">SUM(N142:N146)</f>
        <v>2285886.4300000002</v>
      </c>
      <c r="O147" s="53">
        <f t="shared" si="34"/>
        <v>2307364.5499999998</v>
      </c>
      <c r="P147" s="53">
        <f t="shared" si="34"/>
        <v>1970137.63</v>
      </c>
      <c r="Q147" s="53">
        <f t="shared" si="34"/>
        <v>2587736.13</v>
      </c>
      <c r="R147" s="53">
        <f t="shared" si="34"/>
        <v>2449109.08</v>
      </c>
      <c r="S147" s="53">
        <f t="shared" si="34"/>
        <v>1887858.47</v>
      </c>
      <c r="T147" s="53">
        <f t="shared" si="34"/>
        <v>13488092.290000001</v>
      </c>
      <c r="U147" s="40">
        <f>SUMPRODUCT(T142:T146,U142:U146)/SUM(T142:T146)</f>
        <v>0.60617255768388689</v>
      </c>
      <c r="V147" s="20"/>
      <c r="W147" s="58" t="s">
        <v>149</v>
      </c>
      <c r="X147" s="26"/>
      <c r="Y147" s="60">
        <v>2967</v>
      </c>
      <c r="Z147" s="60">
        <v>2818</v>
      </c>
      <c r="AA147" s="60">
        <v>2618</v>
      </c>
      <c r="AB147" s="60">
        <v>3466</v>
      </c>
      <c r="AC147" s="60">
        <v>2901</v>
      </c>
      <c r="AD147" s="60">
        <v>2611</v>
      </c>
      <c r="AE147" s="59">
        <v>17381</v>
      </c>
      <c r="AF147" s="40">
        <v>0.45907849104425319</v>
      </c>
    </row>
    <row r="148" spans="1:32" s="18" customFormat="1" ht="18.5" x14ac:dyDescent="0.45">
      <c r="A148" s="105" t="s">
        <v>156</v>
      </c>
      <c r="B148" s="105"/>
      <c r="C148" s="105"/>
      <c r="D148" s="105"/>
      <c r="E148" s="105"/>
      <c r="F148" s="105"/>
      <c r="G148" s="105"/>
      <c r="H148" s="105"/>
      <c r="I148" s="105"/>
      <c r="J148" s="105"/>
      <c r="K148" s="17"/>
      <c r="L148" s="105" t="s">
        <v>157</v>
      </c>
      <c r="M148" s="105"/>
      <c r="N148" s="105"/>
      <c r="O148" s="105"/>
      <c r="P148" s="105"/>
      <c r="Q148" s="105"/>
      <c r="R148" s="105"/>
      <c r="S148" s="105"/>
      <c r="T148" s="105"/>
      <c r="U148" s="105"/>
      <c r="V148" s="17"/>
      <c r="W148" s="105" t="s">
        <v>158</v>
      </c>
      <c r="X148" s="105"/>
      <c r="Y148" s="105"/>
      <c r="Z148" s="105"/>
      <c r="AA148" s="105"/>
      <c r="AB148" s="105"/>
      <c r="AC148" s="105"/>
      <c r="AD148" s="105"/>
      <c r="AE148" s="105"/>
      <c r="AF148" s="105"/>
    </row>
    <row r="149" spans="1:32" s="18" customFormat="1" ht="18.5" x14ac:dyDescent="0.45">
      <c r="A149" s="106">
        <v>2018</v>
      </c>
      <c r="B149" s="106"/>
      <c r="C149" s="106"/>
      <c r="D149" s="106"/>
      <c r="E149" s="106"/>
      <c r="F149" s="106"/>
      <c r="G149" s="106"/>
      <c r="H149" s="106"/>
      <c r="I149" s="106"/>
      <c r="J149" s="106"/>
      <c r="K149" s="67"/>
      <c r="L149" s="106">
        <v>2018</v>
      </c>
      <c r="M149" s="106"/>
      <c r="N149" s="106"/>
      <c r="O149" s="106"/>
      <c r="P149" s="106"/>
      <c r="Q149" s="106"/>
      <c r="R149" s="106"/>
      <c r="S149" s="106"/>
      <c r="T149" s="106"/>
      <c r="U149" s="106"/>
      <c r="V149" s="67"/>
      <c r="W149" s="106">
        <v>2018</v>
      </c>
      <c r="X149" s="106"/>
      <c r="Y149" s="106"/>
      <c r="Z149" s="106"/>
      <c r="AA149" s="106"/>
      <c r="AB149" s="106"/>
      <c r="AC149" s="106"/>
      <c r="AD149" s="106"/>
      <c r="AE149" s="106"/>
      <c r="AF149" s="106"/>
    </row>
    <row r="150" spans="1:32" ht="15.5" x14ac:dyDescent="0.35">
      <c r="A150" s="23"/>
      <c r="B150" s="23"/>
      <c r="C150" s="21" t="s">
        <v>143</v>
      </c>
      <c r="D150" s="21" t="s">
        <v>144</v>
      </c>
      <c r="E150" s="21" t="s">
        <v>145</v>
      </c>
      <c r="F150" s="21" t="s">
        <v>146</v>
      </c>
      <c r="G150" s="21" t="s">
        <v>147</v>
      </c>
      <c r="H150" s="21" t="s">
        <v>148</v>
      </c>
      <c r="I150" s="21" t="s">
        <v>149</v>
      </c>
      <c r="J150" s="21" t="s">
        <v>164</v>
      </c>
      <c r="K150" s="24"/>
      <c r="L150" s="23"/>
      <c r="M150" s="23"/>
      <c r="N150" s="21" t="s">
        <v>143</v>
      </c>
      <c r="O150" s="21" t="s">
        <v>144</v>
      </c>
      <c r="P150" s="21" t="s">
        <v>145</v>
      </c>
      <c r="Q150" s="21" t="s">
        <v>146</v>
      </c>
      <c r="R150" s="21" t="s">
        <v>147</v>
      </c>
      <c r="S150" s="21" t="s">
        <v>148</v>
      </c>
      <c r="T150" s="21" t="s">
        <v>149</v>
      </c>
      <c r="U150" s="21" t="s">
        <v>164</v>
      </c>
      <c r="V150" s="24"/>
      <c r="W150" s="23"/>
      <c r="X150" s="23"/>
      <c r="Y150" s="21" t="s">
        <v>143</v>
      </c>
      <c r="Z150" s="21" t="s">
        <v>144</v>
      </c>
      <c r="AA150" s="21" t="s">
        <v>145</v>
      </c>
      <c r="AB150" s="21" t="s">
        <v>146</v>
      </c>
      <c r="AC150" s="21" t="s">
        <v>147</v>
      </c>
      <c r="AD150" s="21" t="s">
        <v>148</v>
      </c>
      <c r="AE150" s="21" t="s">
        <v>149</v>
      </c>
      <c r="AF150" s="21" t="s">
        <v>164</v>
      </c>
    </row>
    <row r="151" spans="1:32" ht="15.5" x14ac:dyDescent="0.35">
      <c r="A151" s="103" t="s">
        <v>151</v>
      </c>
      <c r="B151" s="26" t="s">
        <v>152</v>
      </c>
      <c r="C151" s="62">
        <v>1138568.45693331</v>
      </c>
      <c r="D151" s="62">
        <v>793303.25633999205</v>
      </c>
      <c r="E151" s="62">
        <v>1245232.8842957399</v>
      </c>
      <c r="F151" s="62">
        <v>749171.55324221798</v>
      </c>
      <c r="G151" s="62">
        <v>844181.83581413794</v>
      </c>
      <c r="H151" s="62">
        <v>778192.80196371896</v>
      </c>
      <c r="I151" s="62">
        <v>5548650.7885891199</v>
      </c>
      <c r="J151" s="63">
        <v>0.332127921276066</v>
      </c>
      <c r="K151" s="20"/>
      <c r="L151" s="103" t="s">
        <v>151</v>
      </c>
      <c r="M151" s="26" t="s">
        <v>152</v>
      </c>
      <c r="N151" s="62">
        <v>315174.55</v>
      </c>
      <c r="O151" s="62">
        <v>280000.55</v>
      </c>
      <c r="P151" s="62">
        <v>607074.32999999996</v>
      </c>
      <c r="Q151" s="62">
        <v>269365.46000000002</v>
      </c>
      <c r="R151" s="62">
        <v>462722.01</v>
      </c>
      <c r="S151" s="62">
        <v>367639.46</v>
      </c>
      <c r="T151" s="62">
        <v>2301976.36</v>
      </c>
      <c r="U151" s="63">
        <v>0.31961600569999998</v>
      </c>
      <c r="V151" s="20"/>
      <c r="W151" s="103" t="s">
        <v>151</v>
      </c>
      <c r="X151" s="26" t="s">
        <v>152</v>
      </c>
      <c r="Y151" s="44">
        <v>52</v>
      </c>
      <c r="Z151" s="44">
        <v>44</v>
      </c>
      <c r="AA151" s="44">
        <v>62</v>
      </c>
      <c r="AB151" s="44">
        <v>44</v>
      </c>
      <c r="AC151" s="44">
        <v>45</v>
      </c>
      <c r="AD151" s="44">
        <v>51</v>
      </c>
      <c r="AE151" s="55">
        <v>298</v>
      </c>
      <c r="AF151" s="28">
        <v>0.31871657749999999</v>
      </c>
    </row>
    <row r="152" spans="1:32" ht="15.5" x14ac:dyDescent="0.35">
      <c r="A152" s="103"/>
      <c r="B152" s="26" t="s">
        <v>153</v>
      </c>
      <c r="C152" s="27">
        <v>82504.38</v>
      </c>
      <c r="D152" s="27">
        <v>83301.7</v>
      </c>
      <c r="E152" s="27">
        <v>133820.99</v>
      </c>
      <c r="F152" s="27">
        <v>83183.740000000005</v>
      </c>
      <c r="G152" s="27">
        <v>74491.66</v>
      </c>
      <c r="H152" s="27">
        <v>74745.39</v>
      </c>
      <c r="I152" s="27">
        <v>532047.86</v>
      </c>
      <c r="J152" s="28">
        <v>0.32273739039999999</v>
      </c>
      <c r="K152" s="20"/>
      <c r="L152" s="103"/>
      <c r="M152" s="26" t="s">
        <v>153</v>
      </c>
      <c r="N152" s="27">
        <v>66634.009999999995</v>
      </c>
      <c r="O152" s="27">
        <v>67770.77</v>
      </c>
      <c r="P152" s="27">
        <v>112523.96</v>
      </c>
      <c r="Q152" s="27">
        <v>67550.05</v>
      </c>
      <c r="R152" s="27">
        <v>59834.07</v>
      </c>
      <c r="S152" s="27">
        <v>61300.06</v>
      </c>
      <c r="T152" s="27">
        <v>435612.92</v>
      </c>
      <c r="U152" s="28">
        <v>0.3094902249</v>
      </c>
      <c r="V152" s="20"/>
      <c r="W152" s="103"/>
      <c r="X152" s="26" t="s">
        <v>153</v>
      </c>
      <c r="Y152" s="44">
        <v>132</v>
      </c>
      <c r="Z152" s="44">
        <v>123</v>
      </c>
      <c r="AA152" s="44">
        <v>162</v>
      </c>
      <c r="AB152" s="44">
        <v>94</v>
      </c>
      <c r="AC152" s="44">
        <v>109</v>
      </c>
      <c r="AD152" s="44">
        <v>132</v>
      </c>
      <c r="AE152" s="55">
        <v>752</v>
      </c>
      <c r="AF152" s="28">
        <v>0.29102167179999999</v>
      </c>
    </row>
    <row r="153" spans="1:32" ht="4" customHeight="1" x14ac:dyDescent="0.35">
      <c r="A153" s="30"/>
      <c r="B153" s="30"/>
      <c r="C153" s="31"/>
      <c r="D153" s="31"/>
      <c r="E153" s="31"/>
      <c r="F153" s="31"/>
      <c r="G153" s="31"/>
      <c r="H153" s="31"/>
      <c r="I153" s="31"/>
      <c r="J153" s="32"/>
      <c r="K153" s="20"/>
      <c r="L153" s="30"/>
      <c r="M153" s="30"/>
      <c r="N153" s="31"/>
      <c r="O153" s="31"/>
      <c r="P153" s="31"/>
      <c r="Q153" s="31"/>
      <c r="R153" s="31"/>
      <c r="S153" s="31"/>
      <c r="T153" s="31"/>
      <c r="U153" s="32"/>
      <c r="V153" s="20"/>
      <c r="W153" s="30"/>
      <c r="X153" s="30"/>
      <c r="Y153" s="56"/>
      <c r="Z153" s="56"/>
      <c r="AA153" s="56"/>
      <c r="AB153" s="56"/>
      <c r="AC153" s="56"/>
      <c r="AD153" s="56"/>
      <c r="AE153" s="57"/>
      <c r="AF153" s="32"/>
    </row>
    <row r="154" spans="1:32" ht="15.5" x14ac:dyDescent="0.35">
      <c r="A154" s="103" t="s">
        <v>154</v>
      </c>
      <c r="B154" s="26" t="s">
        <v>152</v>
      </c>
      <c r="C154" s="62">
        <v>3301506.0136806099</v>
      </c>
      <c r="D154" s="62">
        <v>2910023.9571430902</v>
      </c>
      <c r="E154" s="62">
        <v>3523090.4770602598</v>
      </c>
      <c r="F154" s="62">
        <v>3449393.0557460501</v>
      </c>
      <c r="G154" s="62">
        <v>3571271.9104235498</v>
      </c>
      <c r="H154" s="62">
        <v>3220470.6315053599</v>
      </c>
      <c r="I154" s="62">
        <v>19975756.0455589</v>
      </c>
      <c r="J154" s="63">
        <v>0.703169930850847</v>
      </c>
      <c r="K154" s="20"/>
      <c r="L154" s="103" t="s">
        <v>154</v>
      </c>
      <c r="M154" s="26" t="s">
        <v>152</v>
      </c>
      <c r="N154" s="62">
        <v>2281435.15</v>
      </c>
      <c r="O154" s="62">
        <v>2042145.99</v>
      </c>
      <c r="P154" s="62">
        <v>2464759.42</v>
      </c>
      <c r="Q154" s="62">
        <v>2406867.65</v>
      </c>
      <c r="R154" s="62">
        <v>2462421.61</v>
      </c>
      <c r="S154" s="62">
        <v>2264746.1</v>
      </c>
      <c r="T154" s="62">
        <v>13922375.92</v>
      </c>
      <c r="U154" s="63">
        <v>0.70933564419999995</v>
      </c>
      <c r="V154" s="20"/>
      <c r="W154" s="103" t="s">
        <v>154</v>
      </c>
      <c r="X154" s="26" t="s">
        <v>152</v>
      </c>
      <c r="Y154" s="44">
        <v>2561</v>
      </c>
      <c r="Z154" s="44">
        <v>2334</v>
      </c>
      <c r="AA154" s="44">
        <v>2695</v>
      </c>
      <c r="AB154" s="44">
        <v>2582</v>
      </c>
      <c r="AC154" s="44">
        <v>2830</v>
      </c>
      <c r="AD154" s="44">
        <v>2555</v>
      </c>
      <c r="AE154" s="55">
        <v>15557</v>
      </c>
      <c r="AF154" s="28">
        <v>0.1473647317</v>
      </c>
    </row>
    <row r="155" spans="1:32" ht="15.5" x14ac:dyDescent="0.35">
      <c r="A155" s="103"/>
      <c r="B155" s="26" t="s">
        <v>153</v>
      </c>
      <c r="C155" s="27">
        <v>781845.48</v>
      </c>
      <c r="D155" s="27">
        <v>670691.99</v>
      </c>
      <c r="E155" s="27">
        <v>817111.02</v>
      </c>
      <c r="F155" s="27">
        <v>786629.29</v>
      </c>
      <c r="G155" s="27">
        <v>743189.81</v>
      </c>
      <c r="H155" s="27">
        <v>679928.94</v>
      </c>
      <c r="I155" s="27">
        <v>4479396.53</v>
      </c>
      <c r="J155" s="28">
        <v>0.78588220791128205</v>
      </c>
      <c r="K155" s="20"/>
      <c r="L155" s="103"/>
      <c r="M155" s="26" t="s">
        <v>153</v>
      </c>
      <c r="N155" s="27">
        <v>630214.77</v>
      </c>
      <c r="O155" s="27">
        <v>555125.47</v>
      </c>
      <c r="P155" s="27">
        <v>698414.66</v>
      </c>
      <c r="Q155" s="27">
        <v>689048.73</v>
      </c>
      <c r="R155" s="27">
        <v>646981.86</v>
      </c>
      <c r="S155" s="27">
        <v>601246.5</v>
      </c>
      <c r="T155" s="27">
        <v>3821031.9899999998</v>
      </c>
      <c r="U155" s="28">
        <v>0.79241204657848496</v>
      </c>
      <c r="V155" s="20"/>
      <c r="W155" s="103"/>
      <c r="X155" s="26" t="s">
        <v>153</v>
      </c>
      <c r="Y155" s="44">
        <v>2773</v>
      </c>
      <c r="Z155" s="44">
        <v>2564</v>
      </c>
      <c r="AA155" s="44">
        <v>2953</v>
      </c>
      <c r="AB155" s="44">
        <v>2861</v>
      </c>
      <c r="AC155" s="44">
        <v>2893</v>
      </c>
      <c r="AD155" s="44">
        <v>2631</v>
      </c>
      <c r="AE155" s="55">
        <v>16675</v>
      </c>
      <c r="AF155" s="28">
        <v>0.73722115699387303</v>
      </c>
    </row>
    <row r="156" spans="1:32" ht="15.5" x14ac:dyDescent="0.35">
      <c r="A156" s="58" t="s">
        <v>149</v>
      </c>
      <c r="B156" s="26"/>
      <c r="C156" s="53">
        <f>SUM(C151:C155)</f>
        <v>5304424.3306139205</v>
      </c>
      <c r="D156" s="53">
        <f t="shared" ref="D156:I156" si="35">SUM(D151:D155)</f>
        <v>4457320.9034830825</v>
      </c>
      <c r="E156" s="53">
        <f t="shared" si="35"/>
        <v>5719255.3713559993</v>
      </c>
      <c r="F156" s="53">
        <f t="shared" si="35"/>
        <v>5068377.6389882686</v>
      </c>
      <c r="G156" s="53">
        <f t="shared" si="35"/>
        <v>5233135.2162376884</v>
      </c>
      <c r="H156" s="53">
        <f t="shared" si="35"/>
        <v>4753337.7634690795</v>
      </c>
      <c r="I156" s="53">
        <f t="shared" si="35"/>
        <v>30535851.22414802</v>
      </c>
      <c r="J156" s="40">
        <f>SUMPRODUCT(I151:I155,J151:J155)/SUM(I151:I155)</f>
        <v>0.64125288267961567</v>
      </c>
      <c r="K156" s="20"/>
      <c r="L156" s="58" t="s">
        <v>149</v>
      </c>
      <c r="M156" s="26"/>
      <c r="N156" s="53">
        <f t="shared" ref="N156:T156" si="36">SUM(N151:N155)</f>
        <v>3293458.48</v>
      </c>
      <c r="O156" s="53">
        <f t="shared" si="36"/>
        <v>2945042.7800000003</v>
      </c>
      <c r="P156" s="53">
        <f t="shared" si="36"/>
        <v>3882772.37</v>
      </c>
      <c r="Q156" s="53">
        <f t="shared" si="36"/>
        <v>3432831.89</v>
      </c>
      <c r="R156" s="53">
        <f t="shared" si="36"/>
        <v>3631959.55</v>
      </c>
      <c r="S156" s="53">
        <f t="shared" si="36"/>
        <v>3294932.12</v>
      </c>
      <c r="T156" s="53">
        <f t="shared" si="36"/>
        <v>20480997.189999998</v>
      </c>
      <c r="U156" s="40">
        <f>SUMPRODUCT(T151:T155,U151:U155)/SUM(T151:T155)</f>
        <v>0.67252759098809789</v>
      </c>
      <c r="V156" s="20"/>
      <c r="W156" s="58" t="s">
        <v>149</v>
      </c>
      <c r="X156" s="26"/>
      <c r="Y156" s="59">
        <f>SUM(Y151:Y155)</f>
        <v>5518</v>
      </c>
      <c r="Z156" s="59">
        <f t="shared" ref="Z156:AE156" si="37">SUM(Z151:Z155)</f>
        <v>5065</v>
      </c>
      <c r="AA156" s="59">
        <f t="shared" si="37"/>
        <v>5872</v>
      </c>
      <c r="AB156" s="59">
        <f t="shared" si="37"/>
        <v>5581</v>
      </c>
      <c r="AC156" s="59">
        <f t="shared" si="37"/>
        <v>5877</v>
      </c>
      <c r="AD156" s="59">
        <f t="shared" si="37"/>
        <v>5369</v>
      </c>
      <c r="AE156" s="59">
        <f t="shared" si="37"/>
        <v>33282</v>
      </c>
      <c r="AF156" s="40">
        <f>SUMPRODUCT(AE151:AE155,AF151:AF155)/SUM(AE151:AE155)</f>
        <v>0.44767567337354519</v>
      </c>
    </row>
    <row r="157" spans="1:32" s="18" customFormat="1" ht="18.5" x14ac:dyDescent="0.45">
      <c r="A157" s="104" t="s">
        <v>169</v>
      </c>
      <c r="B157" s="104"/>
      <c r="C157" s="104"/>
      <c r="D157" s="104"/>
      <c r="E157" s="104"/>
      <c r="F157" s="104"/>
      <c r="G157" s="104"/>
      <c r="H157" s="104"/>
      <c r="I157" s="104"/>
      <c r="J157" s="104"/>
      <c r="K157" s="67"/>
      <c r="L157" s="104" t="s">
        <v>169</v>
      </c>
      <c r="M157" s="104"/>
      <c r="N157" s="104"/>
      <c r="O157" s="104"/>
      <c r="P157" s="104"/>
      <c r="Q157" s="104"/>
      <c r="R157" s="104"/>
      <c r="S157" s="104"/>
      <c r="T157" s="104"/>
      <c r="U157" s="104"/>
      <c r="V157" s="67"/>
      <c r="W157" s="104" t="s">
        <v>169</v>
      </c>
      <c r="X157" s="104"/>
      <c r="Y157" s="104"/>
      <c r="Z157" s="104"/>
      <c r="AA157" s="104"/>
      <c r="AB157" s="104"/>
      <c r="AC157" s="104"/>
      <c r="AD157" s="104"/>
      <c r="AE157" s="104"/>
      <c r="AF157" s="104"/>
    </row>
    <row r="158" spans="1:32" ht="15.5" x14ac:dyDescent="0.35">
      <c r="A158" s="23"/>
      <c r="B158" s="23"/>
      <c r="C158" s="21" t="s">
        <v>143</v>
      </c>
      <c r="D158" s="21" t="s">
        <v>144</v>
      </c>
      <c r="E158" s="21" t="s">
        <v>145</v>
      </c>
      <c r="F158" s="21" t="s">
        <v>146</v>
      </c>
      <c r="G158" s="21" t="s">
        <v>147</v>
      </c>
      <c r="H158" s="21" t="s">
        <v>148</v>
      </c>
      <c r="I158" s="21" t="s">
        <v>149</v>
      </c>
      <c r="J158" s="21" t="s">
        <v>164</v>
      </c>
      <c r="K158" s="24"/>
      <c r="L158" s="23"/>
      <c r="M158" s="23"/>
      <c r="N158" s="21" t="s">
        <v>143</v>
      </c>
      <c r="O158" s="21" t="s">
        <v>144</v>
      </c>
      <c r="P158" s="21" t="s">
        <v>145</v>
      </c>
      <c r="Q158" s="21" t="s">
        <v>146</v>
      </c>
      <c r="R158" s="21" t="s">
        <v>147</v>
      </c>
      <c r="S158" s="21" t="s">
        <v>148</v>
      </c>
      <c r="T158" s="21" t="s">
        <v>149</v>
      </c>
      <c r="U158" s="21" t="s">
        <v>164</v>
      </c>
      <c r="V158" s="24"/>
      <c r="W158" s="23"/>
      <c r="X158" s="23"/>
      <c r="Y158" s="21" t="s">
        <v>143</v>
      </c>
      <c r="Z158" s="21" t="s">
        <v>144</v>
      </c>
      <c r="AA158" s="21" t="s">
        <v>145</v>
      </c>
      <c r="AB158" s="21" t="s">
        <v>146</v>
      </c>
      <c r="AC158" s="21" t="s">
        <v>147</v>
      </c>
      <c r="AD158" s="21" t="s">
        <v>148</v>
      </c>
      <c r="AE158" s="21" t="s">
        <v>149</v>
      </c>
      <c r="AF158" s="21" t="s">
        <v>164</v>
      </c>
    </row>
    <row r="159" spans="1:32" ht="15.5" x14ac:dyDescent="0.35">
      <c r="A159" s="103" t="s">
        <v>151</v>
      </c>
      <c r="B159" s="26" t="s">
        <v>152</v>
      </c>
      <c r="C159" s="62">
        <v>910886.50744758197</v>
      </c>
      <c r="D159" s="62">
        <v>661545.81680376199</v>
      </c>
      <c r="E159" s="62">
        <v>403052.489360245</v>
      </c>
      <c r="F159" s="62">
        <v>619976.69033429096</v>
      </c>
      <c r="G159" s="62">
        <v>648862.10899925395</v>
      </c>
      <c r="H159" s="62">
        <v>568978.76306090504</v>
      </c>
      <c r="I159" s="62">
        <v>3813302.3760060398</v>
      </c>
      <c r="J159" s="63">
        <v>0.30868833215362601</v>
      </c>
      <c r="K159" s="20"/>
      <c r="L159" s="103" t="s">
        <v>151</v>
      </c>
      <c r="M159" s="26" t="s">
        <v>152</v>
      </c>
      <c r="N159" s="62">
        <v>378340.02</v>
      </c>
      <c r="O159" s="62">
        <v>312871.78000000003</v>
      </c>
      <c r="P159" s="62">
        <v>174851.79</v>
      </c>
      <c r="Q159" s="62">
        <v>385607.51</v>
      </c>
      <c r="R159" s="62">
        <v>340649.39</v>
      </c>
      <c r="S159" s="62">
        <v>243008.57</v>
      </c>
      <c r="T159" s="62">
        <v>1835329.06</v>
      </c>
      <c r="U159" s="63">
        <v>0.30219117490000003</v>
      </c>
      <c r="V159" s="20"/>
      <c r="W159" s="103" t="s">
        <v>151</v>
      </c>
      <c r="X159" s="26" t="s">
        <v>152</v>
      </c>
      <c r="Y159" s="44">
        <v>32</v>
      </c>
      <c r="Z159" s="44">
        <v>18</v>
      </c>
      <c r="AA159" s="44">
        <v>12</v>
      </c>
      <c r="AB159" s="44">
        <v>16</v>
      </c>
      <c r="AC159" s="44">
        <v>22</v>
      </c>
      <c r="AD159" s="44">
        <v>23</v>
      </c>
      <c r="AE159" s="55">
        <v>123</v>
      </c>
      <c r="AF159" s="28">
        <v>0.21886121</v>
      </c>
    </row>
    <row r="160" spans="1:32" ht="15.5" x14ac:dyDescent="0.35">
      <c r="A160" s="103"/>
      <c r="B160" s="26" t="s">
        <v>153</v>
      </c>
      <c r="C160" s="27">
        <v>61507.11</v>
      </c>
      <c r="D160" s="27">
        <v>40113.03</v>
      </c>
      <c r="E160" s="27">
        <v>25493.21</v>
      </c>
      <c r="F160" s="27">
        <v>53409.63</v>
      </c>
      <c r="G160" s="27">
        <v>36798.199999999997</v>
      </c>
      <c r="H160" s="27">
        <v>53288.97</v>
      </c>
      <c r="I160" s="27">
        <v>270610.15000000002</v>
      </c>
      <c r="J160" s="28">
        <v>0.2598687032</v>
      </c>
      <c r="K160" s="20"/>
      <c r="L160" s="103"/>
      <c r="M160" s="26" t="s">
        <v>153</v>
      </c>
      <c r="N160" s="27">
        <v>46958.99</v>
      </c>
      <c r="O160" s="27">
        <v>33951.870000000003</v>
      </c>
      <c r="P160" s="27">
        <v>24129.68</v>
      </c>
      <c r="Q160" s="27">
        <v>44241.8</v>
      </c>
      <c r="R160" s="27">
        <v>26889.279999999999</v>
      </c>
      <c r="S160" s="27">
        <v>36650.28</v>
      </c>
      <c r="T160" s="27">
        <v>212821.9</v>
      </c>
      <c r="U160" s="28">
        <v>0.2306853224</v>
      </c>
      <c r="V160" s="20"/>
      <c r="W160" s="103"/>
      <c r="X160" s="26" t="s">
        <v>153</v>
      </c>
      <c r="Y160" s="44">
        <v>114</v>
      </c>
      <c r="Z160" s="44">
        <v>50</v>
      </c>
      <c r="AA160" s="44">
        <v>28</v>
      </c>
      <c r="AB160" s="44">
        <v>44</v>
      </c>
      <c r="AC160" s="44">
        <v>58</v>
      </c>
      <c r="AD160" s="44">
        <v>100</v>
      </c>
      <c r="AE160" s="55">
        <v>394</v>
      </c>
      <c r="AF160" s="28">
        <v>0.2194986072</v>
      </c>
    </row>
    <row r="161" spans="1:32" ht="3.5" customHeight="1" x14ac:dyDescent="0.35">
      <c r="A161" s="30"/>
      <c r="B161" s="30"/>
      <c r="C161" s="31"/>
      <c r="D161" s="31"/>
      <c r="E161" s="31"/>
      <c r="F161" s="31"/>
      <c r="G161" s="31"/>
      <c r="H161" s="31"/>
      <c r="I161" s="31"/>
      <c r="J161" s="32"/>
      <c r="K161" s="20"/>
      <c r="L161" s="30"/>
      <c r="M161" s="30"/>
      <c r="N161" s="31"/>
      <c r="O161" s="31"/>
      <c r="P161" s="31"/>
      <c r="Q161" s="31"/>
      <c r="R161" s="31"/>
      <c r="S161" s="31"/>
      <c r="T161" s="31"/>
      <c r="U161" s="32"/>
      <c r="V161" s="20"/>
      <c r="W161" s="30"/>
      <c r="X161" s="30"/>
      <c r="Y161" s="56"/>
      <c r="Z161" s="56"/>
      <c r="AA161" s="56"/>
      <c r="AB161" s="56"/>
      <c r="AC161" s="56"/>
      <c r="AD161" s="56"/>
      <c r="AE161" s="57"/>
      <c r="AF161" s="32"/>
    </row>
    <row r="162" spans="1:32" ht="15.5" x14ac:dyDescent="0.35">
      <c r="A162" s="103" t="s">
        <v>154</v>
      </c>
      <c r="B162" s="26" t="s">
        <v>152</v>
      </c>
      <c r="C162" s="62">
        <v>2322746.92935229</v>
      </c>
      <c r="D162" s="62">
        <v>2253167.67596963</v>
      </c>
      <c r="E162" s="62">
        <v>2112387.00513598</v>
      </c>
      <c r="F162" s="62">
        <v>2537194.1861111401</v>
      </c>
      <c r="G162" s="62">
        <v>2509586.9080813001</v>
      </c>
      <c r="H162" s="62">
        <v>1874329.4806363001</v>
      </c>
      <c r="I162" s="62">
        <v>13609412.1852866</v>
      </c>
      <c r="J162" s="63">
        <v>0.65485109587795698</v>
      </c>
      <c r="K162" s="20"/>
      <c r="L162" s="103" t="s">
        <v>154</v>
      </c>
      <c r="M162" s="26" t="s">
        <v>152</v>
      </c>
      <c r="N162" s="62">
        <v>1646259.29</v>
      </c>
      <c r="O162" s="62">
        <v>1651132.42</v>
      </c>
      <c r="P162" s="62">
        <v>1513688.12</v>
      </c>
      <c r="Q162" s="62">
        <v>1868785.23</v>
      </c>
      <c r="R162" s="62">
        <v>1829245.36</v>
      </c>
      <c r="S162" s="62">
        <v>1386978.93</v>
      </c>
      <c r="T162" s="62">
        <v>9896089.3499999996</v>
      </c>
      <c r="U162" s="63">
        <v>0.67847719309999999</v>
      </c>
      <c r="V162" s="20"/>
      <c r="W162" s="103" t="s">
        <v>154</v>
      </c>
      <c r="X162" s="26" t="s">
        <v>152</v>
      </c>
      <c r="Y162" s="44">
        <v>1198</v>
      </c>
      <c r="Z162" s="44">
        <v>1138</v>
      </c>
      <c r="AA162" s="44">
        <v>1082</v>
      </c>
      <c r="AB162" s="44">
        <v>1403</v>
      </c>
      <c r="AC162" s="44">
        <v>1218</v>
      </c>
      <c r="AD162" s="44">
        <v>1108</v>
      </c>
      <c r="AE162" s="55">
        <v>7147</v>
      </c>
      <c r="AF162" s="28">
        <v>0.1513585633</v>
      </c>
    </row>
    <row r="163" spans="1:32" ht="15.5" x14ac:dyDescent="0.35">
      <c r="A163" s="103"/>
      <c r="B163" s="26" t="s">
        <v>153</v>
      </c>
      <c r="C163" s="27">
        <v>543566.92000000004</v>
      </c>
      <c r="D163" s="27">
        <v>531889.55000000005</v>
      </c>
      <c r="E163" s="27">
        <v>517843.37</v>
      </c>
      <c r="F163" s="27">
        <v>645782.51</v>
      </c>
      <c r="G163" s="27">
        <v>569182.31999999995</v>
      </c>
      <c r="H163" s="27">
        <v>414898.65</v>
      </c>
      <c r="I163" s="27">
        <v>3223163.3200000003</v>
      </c>
      <c r="J163" s="28">
        <v>0.77697815500549705</v>
      </c>
      <c r="K163" s="20"/>
      <c r="L163" s="103"/>
      <c r="M163" s="26" t="s">
        <v>153</v>
      </c>
      <c r="N163" s="27">
        <v>454167.19</v>
      </c>
      <c r="O163" s="27">
        <v>474254.92</v>
      </c>
      <c r="P163" s="27">
        <v>460596.26</v>
      </c>
      <c r="Q163" s="27">
        <v>546963.37</v>
      </c>
      <c r="R163" s="27">
        <v>508821.94</v>
      </c>
      <c r="S163" s="27">
        <v>372798.66</v>
      </c>
      <c r="T163" s="27">
        <v>2817602.3400000003</v>
      </c>
      <c r="U163" s="28">
        <v>0.78695433926853897</v>
      </c>
      <c r="V163" s="20"/>
      <c r="W163" s="103"/>
      <c r="X163" s="26" t="s">
        <v>153</v>
      </c>
      <c r="Y163" s="44">
        <v>1838</v>
      </c>
      <c r="Z163" s="44">
        <v>1770</v>
      </c>
      <c r="AA163" s="44">
        <v>1643</v>
      </c>
      <c r="AB163" s="44">
        <v>2196</v>
      </c>
      <c r="AC163" s="44">
        <v>1791</v>
      </c>
      <c r="AD163" s="44">
        <v>1523</v>
      </c>
      <c r="AE163" s="55">
        <v>10761</v>
      </c>
      <c r="AF163" s="28">
        <v>0.70926267935786302</v>
      </c>
    </row>
    <row r="164" spans="1:32" ht="15.5" x14ac:dyDescent="0.35">
      <c r="A164" s="58" t="s">
        <v>149</v>
      </c>
      <c r="B164" s="26"/>
      <c r="C164" s="53">
        <f t="shared" ref="C164:I164" si="38">SUM(C159:C163)</f>
        <v>3838707.466799872</v>
      </c>
      <c r="D164" s="53">
        <f t="shared" si="38"/>
        <v>3486716.0727733923</v>
      </c>
      <c r="E164" s="53">
        <f t="shared" si="38"/>
        <v>3058776.074496225</v>
      </c>
      <c r="F164" s="53">
        <f t="shared" si="38"/>
        <v>3856363.0164454309</v>
      </c>
      <c r="G164" s="53">
        <f t="shared" si="38"/>
        <v>3764429.5370805538</v>
      </c>
      <c r="H164" s="53">
        <f t="shared" si="38"/>
        <v>2911495.8636972052</v>
      </c>
      <c r="I164" s="53">
        <f t="shared" si="38"/>
        <v>20916488.03129264</v>
      </c>
      <c r="J164" s="40">
        <f>SUMPRODUCT(I159:I163,J159:J163)/SUM(I159:I163)</f>
        <v>0.6054511165401476</v>
      </c>
      <c r="K164" s="20"/>
      <c r="L164" s="58" t="s">
        <v>149</v>
      </c>
      <c r="M164" s="26"/>
      <c r="N164" s="53">
        <f t="shared" ref="N164:T164" si="39">SUM(N159:N163)</f>
        <v>2525725.4900000002</v>
      </c>
      <c r="O164" s="53">
        <f t="shared" si="39"/>
        <v>2472210.9899999998</v>
      </c>
      <c r="P164" s="53">
        <f t="shared" si="39"/>
        <v>2173265.85</v>
      </c>
      <c r="Q164" s="53">
        <f t="shared" si="39"/>
        <v>2845597.91</v>
      </c>
      <c r="R164" s="53">
        <f t="shared" si="39"/>
        <v>2705605.97</v>
      </c>
      <c r="S164" s="53">
        <f t="shared" si="39"/>
        <v>2039436.4399999997</v>
      </c>
      <c r="T164" s="53">
        <f t="shared" si="39"/>
        <v>14761842.649999999</v>
      </c>
      <c r="U164" s="40">
        <f>SUMPRODUCT(T159:T163,U159:U163)/SUM(T159:T163)</f>
        <v>0.64594310292528323</v>
      </c>
      <c r="V164" s="20"/>
      <c r="W164" s="58" t="s">
        <v>149</v>
      </c>
      <c r="X164" s="26"/>
      <c r="Y164" s="26">
        <f>SUM(Y159:Y163)</f>
        <v>3182</v>
      </c>
      <c r="Z164" s="59">
        <f t="shared" ref="Z164:AE164" si="40">SUM(Z159:Z163)</f>
        <v>2976</v>
      </c>
      <c r="AA164" s="59">
        <f t="shared" si="40"/>
        <v>2765</v>
      </c>
      <c r="AB164" s="59">
        <f t="shared" si="40"/>
        <v>3659</v>
      </c>
      <c r="AC164" s="59">
        <f t="shared" si="40"/>
        <v>3089</v>
      </c>
      <c r="AD164" s="59">
        <f t="shared" si="40"/>
        <v>2754</v>
      </c>
      <c r="AE164" s="59">
        <f t="shared" si="40"/>
        <v>18425</v>
      </c>
      <c r="AF164" s="40">
        <f>SUMPRODUCT(AE159:AE163,AF159:AF163)/SUM(AE159:AE163)</f>
        <v>0.47910652507689899</v>
      </c>
    </row>
  </sheetData>
  <mergeCells count="198">
    <mergeCell ref="A6:A7"/>
    <mergeCell ref="L6:L7"/>
    <mergeCell ref="W6:W7"/>
    <mergeCell ref="A9:A10"/>
    <mergeCell ref="L9:L10"/>
    <mergeCell ref="W9:W10"/>
    <mergeCell ref="C1:K1"/>
    <mergeCell ref="A3:J3"/>
    <mergeCell ref="L3:U3"/>
    <mergeCell ref="W3:AF3"/>
    <mergeCell ref="A4:J4"/>
    <mergeCell ref="L4:U4"/>
    <mergeCell ref="W4:AF4"/>
    <mergeCell ref="A2:AF2"/>
    <mergeCell ref="A17:A18"/>
    <mergeCell ref="L17:L18"/>
    <mergeCell ref="W17:W18"/>
    <mergeCell ref="A20:J20"/>
    <mergeCell ref="L20:U20"/>
    <mergeCell ref="W20:AF20"/>
    <mergeCell ref="A12:J12"/>
    <mergeCell ref="L12:U12"/>
    <mergeCell ref="W12:AF12"/>
    <mergeCell ref="A14:A15"/>
    <mergeCell ref="L14:L15"/>
    <mergeCell ref="W14:W15"/>
    <mergeCell ref="A26:A27"/>
    <mergeCell ref="L26:L27"/>
    <mergeCell ref="W26:W27"/>
    <mergeCell ref="A29:J29"/>
    <mergeCell ref="L29:U29"/>
    <mergeCell ref="W29:AF29"/>
    <mergeCell ref="A21:J21"/>
    <mergeCell ref="L21:U21"/>
    <mergeCell ref="W21:AF21"/>
    <mergeCell ref="A23:A24"/>
    <mergeCell ref="L23:L24"/>
    <mergeCell ref="W23:W24"/>
    <mergeCell ref="A39:J39"/>
    <mergeCell ref="L39:U39"/>
    <mergeCell ref="W39:AF39"/>
    <mergeCell ref="A40:J40"/>
    <mergeCell ref="L40:U40"/>
    <mergeCell ref="W40:AF40"/>
    <mergeCell ref="A31:A32"/>
    <mergeCell ref="L31:L32"/>
    <mergeCell ref="W31:W32"/>
    <mergeCell ref="A34:A35"/>
    <mergeCell ref="L34:L35"/>
    <mergeCell ref="W34:W35"/>
    <mergeCell ref="A38:AF38"/>
    <mergeCell ref="A48:J48"/>
    <mergeCell ref="L48:U48"/>
    <mergeCell ref="W48:AF48"/>
    <mergeCell ref="A50:A51"/>
    <mergeCell ref="L50:L51"/>
    <mergeCell ref="W50:W51"/>
    <mergeCell ref="A42:A43"/>
    <mergeCell ref="L42:L43"/>
    <mergeCell ref="W42:W43"/>
    <mergeCell ref="A45:A46"/>
    <mergeCell ref="L45:L46"/>
    <mergeCell ref="W45:W46"/>
    <mergeCell ref="A57:J57"/>
    <mergeCell ref="L57:U57"/>
    <mergeCell ref="W57:AF57"/>
    <mergeCell ref="A59:A60"/>
    <mergeCell ref="L59:L60"/>
    <mergeCell ref="W59:W60"/>
    <mergeCell ref="A53:A54"/>
    <mergeCell ref="L53:L54"/>
    <mergeCell ref="W53:W54"/>
    <mergeCell ref="A56:J56"/>
    <mergeCell ref="L56:U56"/>
    <mergeCell ref="W56:AF56"/>
    <mergeCell ref="W76:AF76"/>
    <mergeCell ref="A67:A68"/>
    <mergeCell ref="L67:L68"/>
    <mergeCell ref="W67:W68"/>
    <mergeCell ref="A70:A71"/>
    <mergeCell ref="L70:L71"/>
    <mergeCell ref="W70:W71"/>
    <mergeCell ref="A62:A63"/>
    <mergeCell ref="L62:L63"/>
    <mergeCell ref="W62:W63"/>
    <mergeCell ref="A65:J65"/>
    <mergeCell ref="L65:U65"/>
    <mergeCell ref="W65:AF65"/>
    <mergeCell ref="A74:AF74"/>
    <mergeCell ref="A89:A90"/>
    <mergeCell ref="L89:L90"/>
    <mergeCell ref="W89:W90"/>
    <mergeCell ref="A92:J92"/>
    <mergeCell ref="L92:U92"/>
    <mergeCell ref="W92:AF92"/>
    <mergeCell ref="A84:J84"/>
    <mergeCell ref="L84:U84"/>
    <mergeCell ref="W84:AF84"/>
    <mergeCell ref="A86:A87"/>
    <mergeCell ref="L86:L87"/>
    <mergeCell ref="W86:W87"/>
    <mergeCell ref="A78:A79"/>
    <mergeCell ref="L78:L79"/>
    <mergeCell ref="W78:W79"/>
    <mergeCell ref="A81:A82"/>
    <mergeCell ref="L81:L82"/>
    <mergeCell ref="W81:W82"/>
    <mergeCell ref="A75:J75"/>
    <mergeCell ref="L75:U75"/>
    <mergeCell ref="W75:AF75"/>
    <mergeCell ref="A76:J76"/>
    <mergeCell ref="L76:U76"/>
    <mergeCell ref="A98:A99"/>
    <mergeCell ref="L98:L99"/>
    <mergeCell ref="W98:W99"/>
    <mergeCell ref="A101:J101"/>
    <mergeCell ref="L101:U101"/>
    <mergeCell ref="W101:AF101"/>
    <mergeCell ref="A93:J93"/>
    <mergeCell ref="L93:U93"/>
    <mergeCell ref="W93:AF93"/>
    <mergeCell ref="A95:A96"/>
    <mergeCell ref="L95:L96"/>
    <mergeCell ref="W95:W96"/>
    <mergeCell ref="A111:J111"/>
    <mergeCell ref="L111:U111"/>
    <mergeCell ref="W111:AF111"/>
    <mergeCell ref="A112:J112"/>
    <mergeCell ref="L112:U112"/>
    <mergeCell ref="W112:AF112"/>
    <mergeCell ref="A103:A104"/>
    <mergeCell ref="L103:L104"/>
    <mergeCell ref="W103:W104"/>
    <mergeCell ref="A106:A107"/>
    <mergeCell ref="L106:L107"/>
    <mergeCell ref="W106:W107"/>
    <mergeCell ref="A110:AF110"/>
    <mergeCell ref="A120:J120"/>
    <mergeCell ref="L120:U120"/>
    <mergeCell ref="W120:AF120"/>
    <mergeCell ref="A121:J121"/>
    <mergeCell ref="L121:U121"/>
    <mergeCell ref="W121:AF121"/>
    <mergeCell ref="A114:A115"/>
    <mergeCell ref="L114:L115"/>
    <mergeCell ref="W114:W115"/>
    <mergeCell ref="A117:A118"/>
    <mergeCell ref="L117:L118"/>
    <mergeCell ref="W117:W118"/>
    <mergeCell ref="A131:J131"/>
    <mergeCell ref="L131:U131"/>
    <mergeCell ref="W131:AF131"/>
    <mergeCell ref="A132:J132"/>
    <mergeCell ref="L132:U132"/>
    <mergeCell ref="W132:AF132"/>
    <mergeCell ref="A123:A124"/>
    <mergeCell ref="L123:L124"/>
    <mergeCell ref="W123:W124"/>
    <mergeCell ref="A126:A127"/>
    <mergeCell ref="L126:L127"/>
    <mergeCell ref="W126:W127"/>
    <mergeCell ref="A130:AF130"/>
    <mergeCell ref="A140:J140"/>
    <mergeCell ref="L140:U140"/>
    <mergeCell ref="W140:AF140"/>
    <mergeCell ref="A142:A143"/>
    <mergeCell ref="L142:L143"/>
    <mergeCell ref="W142:W143"/>
    <mergeCell ref="A134:A135"/>
    <mergeCell ref="L134:L135"/>
    <mergeCell ref="W134:W135"/>
    <mergeCell ref="A137:A138"/>
    <mergeCell ref="L137:L138"/>
    <mergeCell ref="W137:W138"/>
    <mergeCell ref="A149:J149"/>
    <mergeCell ref="L149:U149"/>
    <mergeCell ref="W149:AF149"/>
    <mergeCell ref="A151:A152"/>
    <mergeCell ref="L151:L152"/>
    <mergeCell ref="W151:W152"/>
    <mergeCell ref="A145:A146"/>
    <mergeCell ref="L145:L146"/>
    <mergeCell ref="W145:W146"/>
    <mergeCell ref="A148:J148"/>
    <mergeCell ref="L148:U148"/>
    <mergeCell ref="W148:AF148"/>
    <mergeCell ref="A159:A160"/>
    <mergeCell ref="L159:L160"/>
    <mergeCell ref="W159:W160"/>
    <mergeCell ref="A162:A163"/>
    <mergeCell ref="L162:L163"/>
    <mergeCell ref="W162:W163"/>
    <mergeCell ref="A154:A155"/>
    <mergeCell ref="L154:L155"/>
    <mergeCell ref="W154:W155"/>
    <mergeCell ref="A157:J157"/>
    <mergeCell ref="L157:U157"/>
    <mergeCell ref="W157:AF157"/>
  </mergeCells>
  <pageMargins left="0.7" right="0.7" top="0.75" bottom="0.75" header="0.3" footer="0.3"/>
  <pageSetup scale="91" fitToWidth="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 and Results</vt:lpstr>
      <vt:lpstr>Methodology</vt:lpstr>
      <vt:lpstr>Services by Category</vt:lpstr>
      <vt:lpstr>Results not incl CAH</vt:lpstr>
      <vt:lpstr>Results Critical Access only</vt:lpstr>
      <vt:lpstr>'Results not incl CAH'!Print_Area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Oberg</dc:creator>
  <cp:lastModifiedBy>Maria de Jesus Diaz-Perez</cp:lastModifiedBy>
  <dcterms:created xsi:type="dcterms:W3CDTF">2020-06-12T19:52:28Z</dcterms:created>
  <dcterms:modified xsi:type="dcterms:W3CDTF">2020-07-21T23:21:35Z</dcterms:modified>
</cp:coreProperties>
</file>