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S:\Public Reporting\FY21 Releases\2020\COVID-19 Elective Service Impact\Excel\"/>
    </mc:Choice>
  </mc:AlternateContent>
  <xr:revisionPtr revIDLastSave="0" documentId="13_ncr:1_{1077044D-E92B-43CB-B723-F8D4D85D28ED}" xr6:coauthVersionLast="36" xr6:coauthVersionMax="36" xr10:uidLastSave="{00000000-0000-0000-0000-000000000000}"/>
  <bookViews>
    <workbookView xWindow="0" yWindow="0" windowWidth="19200" windowHeight="6350" firstSheet="1" activeTab="3" xr2:uid="{00000000-000D-0000-FFFF-FFFF00000000}"/>
  </bookViews>
  <sheets>
    <sheet name="Overview and Results" sheetId="1" r:id="rId1"/>
    <sheet name="Methodology" sheetId="2" r:id="rId2"/>
    <sheet name="Services by Category" sheetId="3" r:id="rId3"/>
    <sheet name="Results not incl CAH" sheetId="4" r:id="rId4"/>
    <sheet name="Results Critical Access only" sheetId="5" r:id="rId5"/>
  </sheets>
  <definedNames>
    <definedName name="_xlnm.Print_Area" localSheetId="3">'Results not incl CAH'!$A$3:$AF$47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1" i="4" l="1"/>
  <c r="AF28" i="5" l="1"/>
  <c r="AF164" i="5"/>
  <c r="AE164" i="5"/>
  <c r="AD164" i="5"/>
  <c r="AC164" i="5"/>
  <c r="AB164" i="5"/>
  <c r="AA164" i="5"/>
  <c r="Z164" i="5"/>
  <c r="Y164" i="5"/>
  <c r="U164" i="5"/>
  <c r="T164" i="5"/>
  <c r="S164" i="5"/>
  <c r="R164" i="5"/>
  <c r="Q164" i="5"/>
  <c r="P164" i="5"/>
  <c r="O164" i="5"/>
  <c r="N164" i="5"/>
  <c r="J164" i="5"/>
  <c r="I164" i="5"/>
  <c r="H164" i="5"/>
  <c r="G164" i="5"/>
  <c r="F164" i="5"/>
  <c r="E164" i="5"/>
  <c r="D164" i="5"/>
  <c r="C164" i="5"/>
  <c r="AF156" i="5"/>
  <c r="AE156" i="5"/>
  <c r="AD156" i="5"/>
  <c r="AC156" i="5"/>
  <c r="AB156" i="5"/>
  <c r="AA156" i="5"/>
  <c r="Z156" i="5"/>
  <c r="Y156" i="5"/>
  <c r="U156" i="5"/>
  <c r="T156" i="5"/>
  <c r="S156" i="5"/>
  <c r="R156" i="5"/>
  <c r="Q156" i="5"/>
  <c r="P156" i="5"/>
  <c r="O156" i="5"/>
  <c r="N156" i="5"/>
  <c r="J156" i="5"/>
  <c r="I156" i="5"/>
  <c r="H156" i="5"/>
  <c r="G156" i="5"/>
  <c r="F156" i="5"/>
  <c r="E156" i="5"/>
  <c r="D156" i="5"/>
  <c r="C156" i="5"/>
  <c r="U147" i="5"/>
  <c r="T147" i="5"/>
  <c r="S147" i="5"/>
  <c r="R147" i="5"/>
  <c r="Q147" i="5"/>
  <c r="P147" i="5"/>
  <c r="O147" i="5"/>
  <c r="N147" i="5"/>
  <c r="J147" i="5"/>
  <c r="I147" i="5"/>
  <c r="H147" i="5"/>
  <c r="G147" i="5"/>
  <c r="F147" i="5"/>
  <c r="E147" i="5"/>
  <c r="D147" i="5"/>
  <c r="C147" i="5"/>
  <c r="AF139" i="5"/>
  <c r="AE139" i="5"/>
  <c r="AD139" i="5"/>
  <c r="AC139" i="5"/>
  <c r="AB139" i="5"/>
  <c r="AA139" i="5"/>
  <c r="Z139" i="5"/>
  <c r="Y139" i="5"/>
  <c r="U139" i="5"/>
  <c r="T139" i="5"/>
  <c r="S139" i="5"/>
  <c r="R139" i="5"/>
  <c r="Q139" i="5"/>
  <c r="P139" i="5"/>
  <c r="O139" i="5"/>
  <c r="N139" i="5"/>
  <c r="J139" i="5"/>
  <c r="I139" i="5"/>
  <c r="H139" i="5"/>
  <c r="G139" i="5"/>
  <c r="F139" i="5"/>
  <c r="E139" i="5"/>
  <c r="D139" i="5"/>
  <c r="C139" i="5"/>
  <c r="AF128" i="5"/>
  <c r="AE128" i="5"/>
  <c r="AD128" i="5"/>
  <c r="AC128" i="5"/>
  <c r="AB128" i="5"/>
  <c r="AA128" i="5"/>
  <c r="Z128" i="5"/>
  <c r="Y128" i="5"/>
  <c r="U128" i="5"/>
  <c r="T128" i="5"/>
  <c r="S128" i="5"/>
  <c r="R128" i="5"/>
  <c r="Q128" i="5"/>
  <c r="P128" i="5"/>
  <c r="O128" i="5"/>
  <c r="N128" i="5"/>
  <c r="J128" i="5"/>
  <c r="I128" i="5"/>
  <c r="H128" i="5"/>
  <c r="G128" i="5"/>
  <c r="F128" i="5"/>
  <c r="E128" i="5"/>
  <c r="D128" i="5"/>
  <c r="C128" i="5"/>
  <c r="AF119" i="5"/>
  <c r="AE119" i="5"/>
  <c r="AD119" i="5"/>
  <c r="AC119" i="5"/>
  <c r="AB119" i="5"/>
  <c r="AA119" i="5"/>
  <c r="Z119" i="5"/>
  <c r="Y119" i="5"/>
  <c r="U119" i="5"/>
  <c r="T119" i="5"/>
  <c r="S119" i="5"/>
  <c r="R119" i="5"/>
  <c r="Q119" i="5"/>
  <c r="P119" i="5"/>
  <c r="O119" i="5"/>
  <c r="N119" i="5"/>
  <c r="J119" i="5"/>
  <c r="I119" i="5"/>
  <c r="H119" i="5"/>
  <c r="G119" i="5"/>
  <c r="F119" i="5"/>
  <c r="E119" i="5"/>
  <c r="D119" i="5"/>
  <c r="C119" i="5"/>
  <c r="U108" i="5"/>
  <c r="T108" i="5"/>
  <c r="S108" i="5"/>
  <c r="R108" i="5"/>
  <c r="Q108" i="5"/>
  <c r="P108" i="5"/>
  <c r="O108" i="5"/>
  <c r="N108" i="5"/>
  <c r="J108" i="5"/>
  <c r="I108" i="5"/>
  <c r="H108" i="5"/>
  <c r="G108" i="5"/>
  <c r="F108" i="5"/>
  <c r="E108" i="5"/>
  <c r="D108" i="5"/>
  <c r="C108" i="5"/>
  <c r="U100" i="5"/>
  <c r="T100" i="5"/>
  <c r="S100" i="5"/>
  <c r="R100" i="5"/>
  <c r="Q100" i="5"/>
  <c r="P100" i="5"/>
  <c r="O100" i="5"/>
  <c r="N100" i="5"/>
  <c r="J100" i="5"/>
  <c r="I100" i="5"/>
  <c r="H100" i="5"/>
  <c r="G100" i="5"/>
  <c r="F100" i="5"/>
  <c r="E100" i="5"/>
  <c r="D100" i="5"/>
  <c r="C100" i="5"/>
  <c r="U91" i="5"/>
  <c r="T91" i="5"/>
  <c r="S91" i="5"/>
  <c r="R91" i="5"/>
  <c r="Q91" i="5"/>
  <c r="P91" i="5"/>
  <c r="O91" i="5"/>
  <c r="N91" i="5"/>
  <c r="J91" i="5"/>
  <c r="I91" i="5"/>
  <c r="H91" i="5"/>
  <c r="G91" i="5"/>
  <c r="F91" i="5"/>
  <c r="E91" i="5"/>
  <c r="D91" i="5"/>
  <c r="C91" i="5"/>
  <c r="U83" i="5"/>
  <c r="T83" i="5"/>
  <c r="S83" i="5"/>
  <c r="R83" i="5"/>
  <c r="Q83" i="5"/>
  <c r="P83" i="5"/>
  <c r="O83" i="5"/>
  <c r="N83" i="5"/>
  <c r="J83" i="5"/>
  <c r="I83" i="5"/>
  <c r="H83" i="5"/>
  <c r="G83" i="5"/>
  <c r="F83" i="5"/>
  <c r="E83" i="5"/>
  <c r="D83" i="5"/>
  <c r="C83" i="5"/>
  <c r="U72" i="5"/>
  <c r="T72" i="5"/>
  <c r="S72" i="5"/>
  <c r="R72" i="5"/>
  <c r="Q72" i="5"/>
  <c r="P72" i="5"/>
  <c r="O72" i="5"/>
  <c r="N72" i="5"/>
  <c r="J72" i="5"/>
  <c r="I72" i="5"/>
  <c r="H72" i="5"/>
  <c r="G72" i="5"/>
  <c r="F72" i="5"/>
  <c r="E72" i="5"/>
  <c r="D72" i="5"/>
  <c r="C72" i="5"/>
  <c r="U64" i="5"/>
  <c r="T64" i="5"/>
  <c r="S64" i="5"/>
  <c r="R64" i="5"/>
  <c r="Q64" i="5"/>
  <c r="P64" i="5"/>
  <c r="O64" i="5"/>
  <c r="N64" i="5"/>
  <c r="J64" i="5"/>
  <c r="I64" i="5"/>
  <c r="H64" i="5"/>
  <c r="G64" i="5"/>
  <c r="F64" i="5"/>
  <c r="E64" i="5"/>
  <c r="D64" i="5"/>
  <c r="C64" i="5"/>
  <c r="U55" i="5"/>
  <c r="T55" i="5"/>
  <c r="S55" i="5"/>
  <c r="R55" i="5"/>
  <c r="Q55" i="5"/>
  <c r="P55" i="5"/>
  <c r="O55" i="5"/>
  <c r="N55" i="5"/>
  <c r="J55" i="5"/>
  <c r="I55" i="5"/>
  <c r="H55" i="5"/>
  <c r="G55" i="5"/>
  <c r="F55" i="5"/>
  <c r="E55" i="5"/>
  <c r="D55" i="5"/>
  <c r="C55" i="5"/>
  <c r="T47" i="5"/>
  <c r="S47" i="5"/>
  <c r="R47" i="5"/>
  <c r="Q47" i="5"/>
  <c r="P47" i="5"/>
  <c r="O47" i="5"/>
  <c r="N47" i="5"/>
  <c r="J47" i="5"/>
  <c r="I47" i="5"/>
  <c r="H47" i="5"/>
  <c r="G47" i="5"/>
  <c r="F47" i="5"/>
  <c r="E47" i="5"/>
  <c r="D47" i="5"/>
  <c r="C47" i="5"/>
  <c r="U36" i="5"/>
  <c r="T36" i="5"/>
  <c r="S36" i="5"/>
  <c r="R36" i="5"/>
  <c r="Q36" i="5"/>
  <c r="P36" i="5"/>
  <c r="O36" i="5"/>
  <c r="N36" i="5"/>
  <c r="J36" i="5"/>
  <c r="I36" i="5"/>
  <c r="H36" i="5"/>
  <c r="G36" i="5"/>
  <c r="F36" i="5"/>
  <c r="E36" i="5"/>
  <c r="D36" i="5"/>
  <c r="C36" i="5"/>
  <c r="U28" i="5"/>
  <c r="T28" i="5"/>
  <c r="S28" i="5"/>
  <c r="R28" i="5"/>
  <c r="Q28" i="5"/>
  <c r="P28" i="5"/>
  <c r="O28" i="5"/>
  <c r="N28" i="5"/>
  <c r="J28" i="5"/>
  <c r="I28" i="5"/>
  <c r="H28" i="5"/>
  <c r="G28" i="5"/>
  <c r="F28" i="5"/>
  <c r="E28" i="5"/>
  <c r="D28" i="5"/>
  <c r="C28" i="5"/>
  <c r="U19" i="5"/>
  <c r="T19" i="5"/>
  <c r="S19" i="5"/>
  <c r="R19" i="5"/>
  <c r="Q19" i="5"/>
  <c r="P19" i="5"/>
  <c r="O19" i="5"/>
  <c r="N19" i="5"/>
  <c r="J19" i="5"/>
  <c r="I19" i="5"/>
  <c r="H19" i="5"/>
  <c r="G19" i="5"/>
  <c r="F19" i="5"/>
  <c r="E19" i="5"/>
  <c r="D19" i="5"/>
  <c r="C19" i="5"/>
  <c r="U11" i="5"/>
  <c r="T11" i="5"/>
  <c r="S11" i="5"/>
  <c r="R11" i="5"/>
  <c r="Q11" i="5"/>
  <c r="P11" i="5"/>
  <c r="O11" i="5"/>
  <c r="N11" i="5"/>
  <c r="J11" i="5"/>
  <c r="I11" i="5"/>
  <c r="H11" i="5"/>
  <c r="G11" i="5"/>
  <c r="F11" i="5"/>
  <c r="E11" i="5"/>
  <c r="D11" i="5"/>
  <c r="C11" i="5"/>
  <c r="AF214" i="4"/>
  <c r="AD214" i="4"/>
  <c r="AC214" i="4"/>
  <c r="AB214" i="4"/>
  <c r="AA214" i="4"/>
  <c r="Z214" i="4"/>
  <c r="Y214" i="4"/>
  <c r="U214" i="4"/>
  <c r="T214" i="4"/>
  <c r="S214" i="4"/>
  <c r="R214" i="4"/>
  <c r="Q214" i="4"/>
  <c r="P214" i="4"/>
  <c r="O214" i="4"/>
  <c r="N214" i="4"/>
  <c r="J214" i="4"/>
  <c r="I214" i="4"/>
  <c r="H214" i="4"/>
  <c r="G214" i="4"/>
  <c r="F214" i="4"/>
  <c r="E214" i="4"/>
  <c r="D214" i="4"/>
  <c r="C214" i="4"/>
  <c r="AF203" i="4"/>
  <c r="AD203" i="4"/>
  <c r="AC203" i="4"/>
  <c r="AB203" i="4"/>
  <c r="AA203" i="4"/>
  <c r="Z203" i="4"/>
  <c r="Y203" i="4"/>
  <c r="U203" i="4"/>
  <c r="T203" i="4"/>
  <c r="S203" i="4"/>
  <c r="R203" i="4"/>
  <c r="Q203" i="4"/>
  <c r="P203" i="4"/>
  <c r="O203" i="4"/>
  <c r="N203" i="4"/>
  <c r="J203" i="4"/>
  <c r="I203" i="4"/>
  <c r="H203" i="4"/>
  <c r="G203" i="4"/>
  <c r="F203" i="4"/>
  <c r="E203" i="4"/>
  <c r="D203" i="4"/>
  <c r="C203" i="4"/>
  <c r="AF191" i="4"/>
  <c r="AD191" i="4"/>
  <c r="AC191" i="4"/>
  <c r="AB191" i="4"/>
  <c r="AA191" i="4"/>
  <c r="Z191" i="4"/>
  <c r="Y191" i="4"/>
  <c r="U191" i="4"/>
  <c r="T191" i="4"/>
  <c r="S191" i="4"/>
  <c r="R191" i="4"/>
  <c r="Q191" i="4"/>
  <c r="P191" i="4"/>
  <c r="O191" i="4"/>
  <c r="N191" i="4"/>
  <c r="J191" i="4"/>
  <c r="I191" i="4"/>
  <c r="H191" i="4"/>
  <c r="G191" i="4"/>
  <c r="F191" i="4"/>
  <c r="E191" i="4"/>
  <c r="D191" i="4"/>
  <c r="AF179" i="4"/>
  <c r="AD179" i="4"/>
  <c r="AC179" i="4"/>
  <c r="AB179" i="4"/>
  <c r="AA179" i="4"/>
  <c r="Z179" i="4"/>
  <c r="Y179" i="4"/>
  <c r="U179" i="4"/>
  <c r="T179" i="4"/>
  <c r="S179" i="4"/>
  <c r="R179" i="4"/>
  <c r="Q179" i="4"/>
  <c r="P179" i="4"/>
  <c r="O179" i="4"/>
  <c r="N179" i="4"/>
  <c r="J179" i="4"/>
  <c r="I179" i="4"/>
  <c r="H179" i="4"/>
  <c r="G179" i="4"/>
  <c r="F179" i="4"/>
  <c r="E179" i="4"/>
  <c r="D179" i="4"/>
  <c r="C179" i="4"/>
  <c r="AF166" i="4"/>
  <c r="AD166" i="4"/>
  <c r="AC166" i="4"/>
  <c r="AB166" i="4"/>
  <c r="AA166" i="4"/>
  <c r="Z166" i="4"/>
  <c r="Y166" i="4"/>
  <c r="U166" i="4"/>
  <c r="T166" i="4"/>
  <c r="S166" i="4"/>
  <c r="R166" i="4"/>
  <c r="Q166" i="4"/>
  <c r="P166" i="4"/>
  <c r="O166" i="4"/>
  <c r="N166" i="4"/>
  <c r="J166" i="4"/>
  <c r="I166" i="4"/>
  <c r="H166" i="4"/>
  <c r="G166" i="4"/>
  <c r="F166" i="4"/>
  <c r="E166" i="4"/>
  <c r="D166" i="4"/>
  <c r="C166" i="4"/>
  <c r="AF154" i="4"/>
  <c r="AD154" i="4"/>
  <c r="AC154" i="4"/>
  <c r="AB154" i="4"/>
  <c r="AA154" i="4"/>
  <c r="Z154" i="4"/>
  <c r="Y154" i="4"/>
  <c r="U154" i="4"/>
  <c r="T154" i="4"/>
  <c r="S154" i="4"/>
  <c r="R154" i="4"/>
  <c r="Q154" i="4"/>
  <c r="P154" i="4"/>
  <c r="O154" i="4"/>
  <c r="N154" i="4"/>
  <c r="J154" i="4"/>
  <c r="I154" i="4"/>
  <c r="H154" i="4"/>
  <c r="G154" i="4"/>
  <c r="F154" i="4"/>
  <c r="E154" i="4"/>
  <c r="D154" i="4"/>
  <c r="C154" i="4"/>
  <c r="AF141" i="4"/>
  <c r="AD141" i="4"/>
  <c r="AC141" i="4"/>
  <c r="AB141" i="4"/>
  <c r="AA141" i="4"/>
  <c r="Z141" i="4"/>
  <c r="Y141" i="4"/>
  <c r="U141" i="4"/>
  <c r="T141" i="4"/>
  <c r="S141" i="4"/>
  <c r="R141" i="4"/>
  <c r="Q141" i="4"/>
  <c r="P141" i="4"/>
  <c r="O141" i="4"/>
  <c r="N141" i="4"/>
  <c r="J141" i="4"/>
  <c r="I141" i="4"/>
  <c r="H141" i="4"/>
  <c r="G141" i="4"/>
  <c r="F141" i="4"/>
  <c r="E141" i="4"/>
  <c r="D141" i="4"/>
  <c r="C141" i="4"/>
  <c r="AF130" i="4"/>
  <c r="AD130" i="4"/>
  <c r="AC130" i="4"/>
  <c r="AB130" i="4"/>
  <c r="AA130" i="4"/>
  <c r="Z130" i="4"/>
  <c r="Y130" i="4"/>
  <c r="U130" i="4"/>
  <c r="T130" i="4"/>
  <c r="S130" i="4"/>
  <c r="R130" i="4"/>
  <c r="Q130" i="4"/>
  <c r="P130" i="4"/>
  <c r="O130" i="4"/>
  <c r="N130" i="4"/>
  <c r="J130" i="4"/>
  <c r="I130" i="4"/>
  <c r="H130" i="4"/>
  <c r="G130" i="4"/>
  <c r="F130" i="4"/>
  <c r="E130" i="4"/>
  <c r="D130" i="4"/>
  <c r="C130" i="4"/>
  <c r="AF118" i="4"/>
  <c r="AD118" i="4"/>
  <c r="AC118" i="4"/>
  <c r="AB118" i="4"/>
  <c r="AA118" i="4"/>
  <c r="Z118" i="4"/>
  <c r="Y118" i="4"/>
  <c r="U118" i="4"/>
  <c r="T118" i="4"/>
  <c r="S118" i="4"/>
  <c r="R118" i="4"/>
  <c r="Q118" i="4"/>
  <c r="P118" i="4"/>
  <c r="O118" i="4"/>
  <c r="N118" i="4"/>
  <c r="J118" i="4"/>
  <c r="I118" i="4"/>
  <c r="H118" i="4"/>
  <c r="G118" i="4"/>
  <c r="F118" i="4"/>
  <c r="E118" i="4"/>
  <c r="D118" i="4"/>
  <c r="C118" i="4"/>
  <c r="AF107" i="4"/>
  <c r="AD107" i="4"/>
  <c r="AC107" i="4"/>
  <c r="AB107" i="4"/>
  <c r="AA107" i="4"/>
  <c r="Z107" i="4"/>
  <c r="Y107" i="4"/>
  <c r="U107" i="4"/>
  <c r="T107" i="4"/>
  <c r="S107" i="4"/>
  <c r="R107" i="4"/>
  <c r="Q107" i="4"/>
  <c r="P107" i="4"/>
  <c r="O107" i="4"/>
  <c r="N107" i="4"/>
  <c r="J107" i="4"/>
  <c r="I107" i="4"/>
  <c r="H107" i="4"/>
  <c r="G107" i="4"/>
  <c r="F107" i="4"/>
  <c r="E107" i="4"/>
  <c r="D107" i="4"/>
  <c r="C107" i="4"/>
  <c r="AF94" i="4"/>
  <c r="AD94" i="4"/>
  <c r="AC94" i="4"/>
  <c r="AB94" i="4"/>
  <c r="AA94" i="4"/>
  <c r="Z94" i="4"/>
  <c r="Y94" i="4"/>
  <c r="U94" i="4"/>
  <c r="T94" i="4"/>
  <c r="S94" i="4"/>
  <c r="R94" i="4"/>
  <c r="Q94" i="4"/>
  <c r="P94" i="4"/>
  <c r="O94" i="4"/>
  <c r="N94" i="4"/>
  <c r="J94" i="4"/>
  <c r="I94" i="4"/>
  <c r="H94" i="4"/>
  <c r="G94" i="4"/>
  <c r="F94" i="4"/>
  <c r="E94" i="4"/>
  <c r="D94" i="4"/>
  <c r="C94" i="4"/>
  <c r="AF83" i="4"/>
  <c r="AD83" i="4"/>
  <c r="AC83" i="4"/>
  <c r="AB83" i="4"/>
  <c r="AA83" i="4"/>
  <c r="Z83" i="4"/>
  <c r="Y83" i="4"/>
  <c r="U83" i="4"/>
  <c r="T83" i="4"/>
  <c r="S83" i="4"/>
  <c r="R83" i="4"/>
  <c r="Q83" i="4"/>
  <c r="P83" i="4"/>
  <c r="O83" i="4"/>
  <c r="N83" i="4"/>
  <c r="J83" i="4"/>
  <c r="I83" i="4"/>
  <c r="H83" i="4"/>
  <c r="G83" i="4"/>
  <c r="F83" i="4"/>
  <c r="E83" i="4"/>
  <c r="D83" i="4"/>
  <c r="C83" i="4"/>
  <c r="AF71" i="4"/>
  <c r="AD71" i="4"/>
  <c r="AC71" i="4"/>
  <c r="AB71" i="4"/>
  <c r="AA71" i="4"/>
  <c r="Z71" i="4"/>
  <c r="Y71" i="4"/>
  <c r="U71" i="4"/>
  <c r="T71" i="4"/>
  <c r="S71" i="4"/>
  <c r="R71" i="4"/>
  <c r="Q71" i="4"/>
  <c r="P71" i="4"/>
  <c r="O71" i="4"/>
  <c r="N71" i="4"/>
  <c r="J71" i="4"/>
  <c r="I71" i="4"/>
  <c r="H71" i="4"/>
  <c r="G71" i="4"/>
  <c r="F71" i="4"/>
  <c r="E71" i="4"/>
  <c r="D71" i="4"/>
  <c r="C71" i="4"/>
  <c r="AF60" i="4"/>
  <c r="AD60" i="4"/>
  <c r="AC60" i="4"/>
  <c r="AB60" i="4"/>
  <c r="AA60" i="4"/>
  <c r="Z60" i="4"/>
  <c r="Y60" i="4"/>
  <c r="U60" i="4"/>
  <c r="T60" i="4"/>
  <c r="S60" i="4"/>
  <c r="R60" i="4"/>
  <c r="Q60" i="4"/>
  <c r="P60" i="4"/>
  <c r="O60" i="4"/>
  <c r="N60" i="4"/>
  <c r="J60" i="4"/>
  <c r="I60" i="4"/>
  <c r="H60" i="4"/>
  <c r="G60" i="4"/>
  <c r="F60" i="4"/>
  <c r="E60" i="4"/>
  <c r="D60" i="4"/>
  <c r="C60" i="4"/>
  <c r="AF47" i="4"/>
  <c r="AD47" i="4"/>
  <c r="AC47" i="4"/>
  <c r="AB47" i="4"/>
  <c r="AA47" i="4"/>
  <c r="Z47" i="4"/>
  <c r="Y47" i="4"/>
  <c r="U47" i="4"/>
  <c r="T47" i="4"/>
  <c r="S47" i="4"/>
  <c r="R47" i="4"/>
  <c r="Q47" i="4"/>
  <c r="P47" i="4"/>
  <c r="O47" i="4"/>
  <c r="N47" i="4"/>
  <c r="J47" i="4"/>
  <c r="I47" i="4"/>
  <c r="H47" i="4"/>
  <c r="G47" i="4"/>
  <c r="F47" i="4"/>
  <c r="E47" i="4"/>
  <c r="D47" i="4"/>
  <c r="C47" i="4"/>
  <c r="AF36" i="4"/>
  <c r="AD36" i="4"/>
  <c r="AC36" i="4"/>
  <c r="AB36" i="4"/>
  <c r="AA36" i="4"/>
  <c r="Z36" i="4"/>
  <c r="Y36" i="4"/>
  <c r="U36" i="4"/>
  <c r="T36" i="4"/>
  <c r="S36" i="4"/>
  <c r="R36" i="4"/>
  <c r="Q36" i="4"/>
  <c r="P36" i="4"/>
  <c r="O36" i="4"/>
  <c r="N36" i="4"/>
  <c r="J36" i="4"/>
  <c r="I36" i="4"/>
  <c r="H36" i="4"/>
  <c r="G36" i="4"/>
  <c r="F36" i="4"/>
  <c r="E36" i="4"/>
  <c r="D36" i="4"/>
  <c r="C36" i="4"/>
  <c r="AF24" i="4"/>
  <c r="AD24" i="4"/>
  <c r="AC24" i="4"/>
  <c r="AB24" i="4"/>
  <c r="AA24" i="4"/>
  <c r="Z24" i="4"/>
  <c r="Y24" i="4"/>
  <c r="U24" i="4"/>
  <c r="T24" i="4"/>
  <c r="S24" i="4"/>
  <c r="R24" i="4"/>
  <c r="Q24" i="4"/>
  <c r="P24" i="4"/>
  <c r="O24" i="4"/>
  <c r="N24" i="4"/>
  <c r="J24" i="4"/>
  <c r="I24" i="4"/>
  <c r="H24" i="4"/>
  <c r="G24" i="4"/>
  <c r="F24" i="4"/>
  <c r="E24" i="4"/>
  <c r="D24" i="4"/>
  <c r="C24" i="4"/>
  <c r="AF13" i="4"/>
  <c r="AD13" i="4"/>
  <c r="AC13" i="4"/>
  <c r="AB13" i="4"/>
  <c r="AA13" i="4"/>
  <c r="Z13" i="4"/>
  <c r="Y13" i="4"/>
  <c r="U13" i="4"/>
  <c r="T13" i="4"/>
  <c r="S13" i="4"/>
  <c r="R13" i="4"/>
  <c r="Q13" i="4"/>
  <c r="P13" i="4"/>
  <c r="O13" i="4"/>
  <c r="N13" i="4"/>
  <c r="J13" i="4"/>
  <c r="I13" i="4"/>
  <c r="H13" i="4"/>
  <c r="G13" i="4"/>
  <c r="F13" i="4"/>
  <c r="E13" i="4"/>
  <c r="D13" i="4"/>
  <c r="C13" i="4"/>
  <c r="AE36" i="4" l="1"/>
  <c r="AE130" i="4"/>
  <c r="AE47" i="4"/>
  <c r="AE141" i="4"/>
  <c r="AE24" i="4"/>
  <c r="AE118" i="4"/>
  <c r="AE214" i="4"/>
  <c r="AE13" i="4"/>
  <c r="AE107" i="4"/>
  <c r="AE203" i="4"/>
  <c r="AE94" i="4"/>
  <c r="AE191" i="4"/>
  <c r="AE179" i="4"/>
  <c r="AE166" i="4"/>
  <c r="AE154" i="4"/>
  <c r="AE83" i="4"/>
  <c r="AE71" i="4"/>
  <c r="AE60" i="4"/>
</calcChain>
</file>

<file path=xl/sharedStrings.xml><?xml version="1.0" encoding="utf-8"?>
<sst xmlns="http://schemas.openxmlformats.org/spreadsheetml/2006/main" count="2039" uniqueCount="188">
  <si>
    <t>COVID-19 Elective Procedure Temporary Cessation, Cost and Utilization Projection, Colorado All Payer Claims Database, Analysis conducted May 2020</t>
  </si>
  <si>
    <t>Overview and Results</t>
  </si>
  <si>
    <t>This analysis based on paid amounts and utilization of services in the Colorado All Payer Claims Database (CO ACPD) provides a summary of payments for elective procedures for commercially-insured members for each of the first six months of 2018 and 2019.</t>
  </si>
  <si>
    <t>Purpose</t>
  </si>
  <si>
    <t>The purpose of this information is to help the Colorado Division of Insurance, payers and other stakeholders estimate the impact of the Governor’s order for the “Temporary Cessation of All Elective and Non-Essential Surgeries and Procedures and Preserving Personal Protective Equipment and Ventilators in Colorado Due to the Presence of COVID-19” on payer reimbursement. This order was effective March 23, 2020 and was applicable to hospitals and outpatient surgery and procedure providers, however, rural and critical access hospitals were exempt.</t>
  </si>
  <si>
    <t>Inclusions and Exclusions</t>
  </si>
  <si>
    <t>The procedures in this analysis include inpatient and outpatient surgical operations and diagnostic procedures such as gastrointestinal endoscopies.</t>
  </si>
  <si>
    <t>Note:  these results include payments for commercial fully-insured plans and non-ERISA self-funded plans; they do not include payments for self-insured ERISA employers.</t>
  </si>
  <si>
    <t>Summary of Findings</t>
  </si>
  <si>
    <t>Cost (Not including Critical Access Hospitals)</t>
  </si>
  <si>
    <t xml:space="preserve">• Payments for elective services average $80M/month in total (payer allowed amount and member liability), and increase to $90M/month when including possibly elective services.
• Elective services represent 64% of all payments to providers
• Two or more months of temporary cessation could result in over $160-$180M in lost revenue for providers
• Percent of total payments that elective procedures represent varies by health care setting: 
o Inpatient: 23% of total payments 
o Outpatient: 72% of total payments 
o Ambulatory surgery/Diagnostic procedure centers: 88% of total payments </t>
  </si>
  <si>
    <t>Utilization (Not including Critical Access Hospitals)</t>
  </si>
  <si>
    <t>• Elective procedures represent 73% of claims. Including possibly elective services increases the percentage to 77% of all claims.
• Percent of total claims that elective procedures represent varies by health care setting: 
o Inpatient: 28% of total claims
o Outpatient: 65% of total claims
o Ambulatory surgery/Diagnostic procedure centers: 91% of total claims</t>
  </si>
  <si>
    <t>Critical Access Hospitals</t>
  </si>
  <si>
    <t xml:space="preserve">• Payments to CAHs for elective and possibly elective services is small, accounting for 1.7% of the total across all Colorado providers. 
• However, payments to CAHs for elective and possibly elective services averages $1.5M/month, which could have a significant impact on the livelihood of rural hospitals with tight operating margins.                                                                                                                                                                                                                                                              </t>
  </si>
  <si>
    <t>Methodology</t>
  </si>
  <si>
    <t>Defining Elective and Possibly Elective Procedures</t>
  </si>
  <si>
    <t>1. Elective procedures were initially defined as those:</t>
  </si>
  <si>
    <t>2. Procedures were grouped for analysis using the AHRQ Clinical Classification Software.</t>
  </si>
  <si>
    <t>3. The resulting list included procedures that can be considered urgent and cannot not be delayed. Consequently, each procedure category was reviewed and evaluated:</t>
  </si>
  <si>
    <t xml:space="preserve">4. The list was then further classified into “elective”, “urgent” or “possibly elective”.  </t>
  </si>
  <si>
    <t>Services Included</t>
  </si>
  <si>
    <t>Output - Elective vs. Elective + Possibly Elective &amp; Critical Access Hospitals</t>
  </si>
  <si>
    <t xml:space="preserve">Payments and claim volumes for facility and physician (both procedure physician and anesthesiologist) were reported by month for the first six months of 2018 and 2019 for procedures classified as elective. To evaluate the impact of procedures where classification as elective was not clear, results were also produced for the combination of elective and possibly elective procedures. Results provided on the "Results not incl CAH" tab do not include services performed at Critical Access Hospitals (CAHs) which were exempt from the moratorium on elective service order. Results exclusive to CAHs are listed on the "Results Critical Access only" tab. </t>
  </si>
  <si>
    <t>Setting Breakouts</t>
  </si>
  <si>
    <t>Results were reported for procedures performed at facilities (e.g., hospitals and ambulatory surgery centers or other providers for procedures) and by physicians (procedure physicians and anesthesiologists) in the following settings:</t>
  </si>
  <si>
    <t>Services by Category</t>
  </si>
  <si>
    <t>INPATIENT: High Volume Elective, Possibly Elective and Urgent Procedures</t>
  </si>
  <si>
    <t>Elective Procedures</t>
  </si>
  <si>
    <t>Arthroplasty knee</t>
  </si>
  <si>
    <t>Colonoscopy and biopsy</t>
  </si>
  <si>
    <t>Hip replacement; total and partial</t>
  </si>
  <si>
    <t>Upper gastrointestinal endoscopy, biopsy</t>
  </si>
  <si>
    <t>Spinal fusion</t>
  </si>
  <si>
    <t>Other non-OR or closed therapeutic nervous system procedures (e.g., joint injection)</t>
  </si>
  <si>
    <t>Other OR upper GI therapeutic procedures (e.g., fundoplication)</t>
  </si>
  <si>
    <t>Other non-OR therapeutic cardiovascular procedures (e.g., removal tunneled catheter)</t>
  </si>
  <si>
    <t>Arthroplasty other than hip or knee</t>
  </si>
  <si>
    <t>Insertion of catheter or spinal stimulator and injection into spinal canal</t>
  </si>
  <si>
    <t>Other OR therapeutic procedures on joints (e.g., removal of synthetic substance from joint)</t>
  </si>
  <si>
    <t>Other OR therapeutic procedures on nose, mouth and pharynx (e.g., sinus procedures)</t>
  </si>
  <si>
    <t>Other OR therapeutic nervous system procedures (e.g., release of lumbar spinal cord)</t>
  </si>
  <si>
    <t>Other therapeutic procedures on muscles and tendons</t>
  </si>
  <si>
    <t>Other OR Rx procedures on respiratory system and mediastinum (e.g., repair diaphragm)</t>
  </si>
  <si>
    <t>Other OR therapeutic nervous system procedures (e.g., ablative treatment for spinal pain)</t>
  </si>
  <si>
    <t>Other hernia repair</t>
  </si>
  <si>
    <t>Other OR therapeutic procedures on joints (i.e., joint arthroscopy)</t>
  </si>
  <si>
    <t>Other OR therapeutic procedures on bone (e.g., resection of ribs)</t>
  </si>
  <si>
    <t>Lens and cataract procedures</t>
  </si>
  <si>
    <t>Decompression peripheral nerve</t>
  </si>
  <si>
    <t>Excision of semilunar cartilage of knee</t>
  </si>
  <si>
    <t>Excision destruction or resection of intervertebral disc</t>
  </si>
  <si>
    <t>Other OR therapeutic procedures on skin and breast (e.g., breast reconstruction)</t>
  </si>
  <si>
    <t>Possibly Elective Procedures</t>
  </si>
  <si>
    <t>Arthrocentesis</t>
  </si>
  <si>
    <t>Colorectal resection</t>
  </si>
  <si>
    <t>Other OR therapeutic procedures on bone (e.g., removal of implant)</t>
  </si>
  <si>
    <t>Other OR lower GI therapeutic procedures (e.g., excision of ileum, sigmoid colon)</t>
  </si>
  <si>
    <t>Esophageal dilatation</t>
  </si>
  <si>
    <t>Hysterectomy; abdominal and vaginal</t>
  </si>
  <si>
    <t>Arthroscopy</t>
  </si>
  <si>
    <t>Heart valve procedures</t>
  </si>
  <si>
    <t>Inguinal and femoral hernia repair</t>
  </si>
  <si>
    <t>Nephrectomy; partial or complete</t>
  </si>
  <si>
    <t>Tonsillectomy and/or adenoidectomy</t>
  </si>
  <si>
    <t>Lobectomy or pneumonectomy</t>
  </si>
  <si>
    <t>Other operations on fallopian tubes (e.g., resection fallopian tubes)</t>
  </si>
  <si>
    <t>Nonoperative urinary system measurements</t>
  </si>
  <si>
    <t>Therapeutic endocrine procedures</t>
  </si>
  <si>
    <t>Excision (partial) of large intestine (not endoscopic)</t>
  </si>
  <si>
    <t>Laminectomy, excision intervertebral disc</t>
  </si>
  <si>
    <t>Urgent Procedures</t>
  </si>
  <si>
    <t>Cesarean section</t>
  </si>
  <si>
    <t>Other diagnostic radiology and related techniques (e.g., joint injection, sentinel node identification)</t>
  </si>
  <si>
    <t>Gastrectomy; partial and total</t>
  </si>
  <si>
    <t>Plastic procedures on nose</t>
  </si>
  <si>
    <t>Other procedures to assist delivery</t>
  </si>
  <si>
    <t>Partial excision bone</t>
  </si>
  <si>
    <t>Open prostatectomy</t>
  </si>
  <si>
    <t>Bunionectomy or repair of toe deformities</t>
  </si>
  <si>
    <t>Incision and excision of CNS</t>
  </si>
  <si>
    <t>Myringotomy</t>
  </si>
  <si>
    <t>Other OR gastrointestinal therapeutic procedures (e.g., excision of pancreas)</t>
  </si>
  <si>
    <t>Hip replacement, total and partial</t>
  </si>
  <si>
    <t>Other OR therapeutic procedures on skin subcutaneous tissue fascia and breast</t>
  </si>
  <si>
    <t>Other diagnostic procedures on skin and subcutaneous tissue (e.g., biopsy of skin lesion)</t>
  </si>
  <si>
    <t>Other OR procedures on vessels other than head and neck (e.g., abdominal aortic aneurysm repair)</t>
  </si>
  <si>
    <t>Coronary artery bypass graft (CABG)</t>
  </si>
  <si>
    <t>Tracheoscopy and laryngoscopy with biopsy</t>
  </si>
  <si>
    <t>Other OR procedures on vessels of head and neck (e.g., treatment of occlusion  of artery)</t>
  </si>
  <si>
    <t>Other non-OR therapeutic procedures, female organs (e.g., insert IUD)</t>
  </si>
  <si>
    <t>Fracture treatment including reposition with or without fixation of other fracture or dislocation</t>
  </si>
  <si>
    <t>Other OR therapeutic procedures, female organs (e.g., colpopexy)</t>
  </si>
  <si>
    <t>Other OR heart procedures (e.g., cardiac ablation)</t>
  </si>
  <si>
    <t>Endoscopy and endoscopic biopsy of the urinary tract</t>
  </si>
  <si>
    <t>Other procedures; hemic and lymphatic systems (e.g., excision of axillary lymphatic system)</t>
  </si>
  <si>
    <t>Other OR therapeutic procedures of urinary tract (e.g., dilatation of ureter)</t>
  </si>
  <si>
    <t>Skin graft</t>
  </si>
  <si>
    <t>Fracture treatment including reposition with or without fixation; hip or femur fracture or dislocation</t>
  </si>
  <si>
    <t>Extracorporeal lithotripsy, urinary</t>
  </si>
  <si>
    <t>Other therapeutic procedures on muscles and tendons (e.g., repair of perineum muscle)</t>
  </si>
  <si>
    <t>Other therapeutic procedures on eyelids, conjunctiva, cornea (e.g., eyelid procedures)</t>
  </si>
  <si>
    <t>Fracture treatment including reposition with or without fixation; lower extremity fracture or dislocation (other than hip or femur)</t>
  </si>
  <si>
    <t>Other OR therapeutic procedures, male genital</t>
  </si>
  <si>
    <t>Diagnostic procedures on nose, mouth and pharynx</t>
  </si>
  <si>
    <t>Excision of skin lesion</t>
  </si>
  <si>
    <t>Hysterectomy, abdominal and vaginal</t>
  </si>
  <si>
    <t>Other diagnostic procedures, female organs (e.g., biopsies)</t>
  </si>
  <si>
    <t>Proctoscopy and anorectal biopsy</t>
  </si>
  <si>
    <t>Diagnostic bronchoscopy and biopsy of bronchus</t>
  </si>
  <si>
    <t>Oophorectomy, unilateral and bilateral</t>
  </si>
  <si>
    <t>Other diagnostic procedures on musculoskeletal system (e.g., bone biopsy)</t>
  </si>
  <si>
    <t>Biopsy of liver</t>
  </si>
  <si>
    <t>Other diagnostic procedures of urinary tract (e.g., renal biopsy)</t>
  </si>
  <si>
    <t>Corneal transplant</t>
  </si>
  <si>
    <t>Breast biopsy and other diagnostic procedures on breast</t>
  </si>
  <si>
    <t>Debridement of wound, infection or burn</t>
  </si>
  <si>
    <t>Traction, splints, and other wound care</t>
  </si>
  <si>
    <t>Other vascular catheterization, not heart</t>
  </si>
  <si>
    <t>Fetal monitoring</t>
  </si>
  <si>
    <t>Other therapeutic procedures, hemic and lymphatic system (e.g., biopsy, removal of lymph nodes)</t>
  </si>
  <si>
    <t>Cholecystectomy and common duct exploration</t>
  </si>
  <si>
    <t>Suture of skin and subcutaneous tissue</t>
  </si>
  <si>
    <t>Treatment, fracture or dislocation of lower extremity (other than hip or femur)</t>
  </si>
  <si>
    <t>Other fracture and dislocation procedure</t>
  </si>
  <si>
    <t>Blood transfusion</t>
  </si>
  <si>
    <t>Treatment, fracture or dislocation of radius and ulna</t>
  </si>
  <si>
    <t>Lumpectomy, quadrantectomy of breast</t>
  </si>
  <si>
    <t>Injections and aspirations of muscles, tendons, bursa, joints and soft tissue</t>
  </si>
  <si>
    <t>Appendectomy</t>
  </si>
  <si>
    <t>Mastectomy</t>
  </si>
  <si>
    <t>Other non-OR therapeutic procedures on skin and breast (e.g., removal of foreign body)</t>
  </si>
  <si>
    <t>Ureteral catheterization</t>
  </si>
  <si>
    <t>Dilatation and curettage (D&amp;C), aspiration after delivery or abortion</t>
  </si>
  <si>
    <t>Repair of retinal tear, detachment</t>
  </si>
  <si>
    <t>Other OR lower GI therapeutic procedures (e.g., incision of anal abscess)</t>
  </si>
  <si>
    <t>Treatment, facial fracture or dislocation</t>
  </si>
  <si>
    <t>Bone marrow biopsy</t>
  </si>
  <si>
    <t>Abdominal paracentesis</t>
  </si>
  <si>
    <t>Commercial: Paid Amounts and Claim Volume, Not Including Critical Access Hospitals</t>
  </si>
  <si>
    <t>Elective Procedures Only - Total Allowed Amount (Plan Paid plus Member Liability)</t>
  </si>
  <si>
    <t>Elective Procedures Only - Plan Paid Amount Only</t>
  </si>
  <si>
    <t xml:space="preserve">Elective Procedures Only - Claim Volume </t>
  </si>
  <si>
    <t>January</t>
  </si>
  <si>
    <t>February</t>
  </si>
  <si>
    <t>March</t>
  </si>
  <si>
    <t>April</t>
  </si>
  <si>
    <t>May</t>
  </si>
  <si>
    <t>June</t>
  </si>
  <si>
    <t>Total</t>
  </si>
  <si>
    <t>% All Procedures</t>
  </si>
  <si>
    <t>Inpatient</t>
  </si>
  <si>
    <t>Facility</t>
  </si>
  <si>
    <t>Professional</t>
  </si>
  <si>
    <t>Outpatient</t>
  </si>
  <si>
    <t>Free Standing Ambulatory Surgery/Procedure Centers</t>
  </si>
  <si>
    <t>Elective + Possibly Elective Procedures - Total Allowed Amount (Plan Paid plus member liability)</t>
  </si>
  <si>
    <t>Elective + Possibly Elective Procedures - Plan Paid Amount Only</t>
  </si>
  <si>
    <t>Elective + Possibly Elective Procedures - Claim Volume</t>
  </si>
  <si>
    <t>Medicaid Paid Amounts and Claim Volume, Not Including Critical Access Hospitals</t>
  </si>
  <si>
    <t>Medicare Advantage: Paid Amounts and Claim Volume, Not Including Critical Access Hospitals</t>
  </si>
  <si>
    <t>Medicare FFS: Paid Amounts and Claim Volume, Not Including Critical Access Hospitals</t>
  </si>
  <si>
    <t>All Payers: Paid Amounts and Claim Volume, Not Including Critical Access Hospitals</t>
  </si>
  <si>
    <t>Commercial: Paid Amounts and Claim Volume, Critical Access Hospitals ONLY</t>
  </si>
  <si>
    <t>% of All Services</t>
  </si>
  <si>
    <t>Medicaid: Paid Amounts and Claim Volume, Critical Access Hospitals ONLY</t>
  </si>
  <si>
    <t>Medicare Advantage: Paid Amounts and Claim Volume, Critical Access Hospitals ONLY</t>
  </si>
  <si>
    <t>Medicare FFS: Paid Amounts and Claim Volume, Critical Access Hospitals ONLY</t>
  </si>
  <si>
    <t>All Payers: Paid Amounts and Claim Volume, Critical Access Hospitals ONLY</t>
  </si>
  <si>
    <t>2019 - NOTE: MEDICARE FFS NOT INCLUDED IN 2019 TOTALS FOR ALL PAYERS</t>
  </si>
  <si>
    <t>Considerations</t>
  </si>
  <si>
    <t>For infographic insights related to this analysis, please visit www.civhc.org.</t>
  </si>
  <si>
    <r>
      <t>·</t>
    </r>
    <r>
      <rPr>
        <sz val="11"/>
        <color theme="1"/>
        <rFont val="Times New Roman"/>
        <family val="1"/>
      </rPr>
      <t xml:space="preserve">         </t>
    </r>
    <r>
      <rPr>
        <sz val="11"/>
        <color theme="1"/>
        <rFont val="Calibri"/>
        <family val="2"/>
        <scheme val="minor"/>
      </rPr>
      <t>Performed in an inpatient setting and classified as a surgical DRG, with an admission type of elective and a principal procedure date equal to the date of admission.</t>
    </r>
  </si>
  <si>
    <r>
      <t>·</t>
    </r>
    <r>
      <rPr>
        <sz val="11"/>
        <color theme="1"/>
        <rFont val="Times New Roman"/>
        <family val="1"/>
      </rPr>
      <t xml:space="preserve">         </t>
    </r>
    <r>
      <rPr>
        <sz val="11"/>
        <color theme="1"/>
        <rFont val="Calibri"/>
        <family val="2"/>
        <scheme val="minor"/>
      </rPr>
      <t>Performed in an outpatient hospital or ambulatory surgery/diagnostic procedure center with a surgical CPT-4 procedure code from 10030 – 69990 and were not performed as part of an emergency department visit.</t>
    </r>
  </si>
  <si>
    <r>
      <t>·</t>
    </r>
    <r>
      <rPr>
        <sz val="11"/>
        <color theme="1"/>
        <rFont val="Times New Roman"/>
        <family val="1"/>
      </rPr>
      <t xml:space="preserve">         </t>
    </r>
    <r>
      <rPr>
        <sz val="11"/>
        <color theme="1"/>
        <rFont val="Calibri"/>
        <family val="2"/>
        <scheme val="minor"/>
      </rPr>
      <t xml:space="preserve">To determine how frequently it was performed on an emergent basis, and </t>
    </r>
  </si>
  <si>
    <r>
      <t>·</t>
    </r>
    <r>
      <rPr>
        <sz val="11"/>
        <color theme="1"/>
        <rFont val="Times New Roman"/>
        <family val="1"/>
      </rPr>
      <t xml:space="preserve">         </t>
    </r>
    <r>
      <rPr>
        <sz val="11"/>
        <color theme="1"/>
        <rFont val="Calibri"/>
        <family val="2"/>
        <scheme val="minor"/>
      </rPr>
      <t>Using criteria published by the American College of Surgeons for COVID-19: Elective Case Triage Guidelines for Surgical Care: https://www.facs.org/covid-19/clinical-guidance/elective-case</t>
    </r>
  </si>
  <si>
    <r>
      <t>·</t>
    </r>
    <r>
      <rPr>
        <sz val="11"/>
        <color theme="1"/>
        <rFont val="Times New Roman"/>
        <family val="1"/>
      </rPr>
      <t>       </t>
    </r>
    <r>
      <rPr>
        <b/>
        <sz val="11"/>
        <color theme="1"/>
        <rFont val="Times New Roman"/>
        <family val="1"/>
      </rPr>
      <t xml:space="preserve">  </t>
    </r>
    <r>
      <rPr>
        <b/>
        <sz val="11"/>
        <color theme="1"/>
        <rFont val="Calibri"/>
        <family val="2"/>
        <scheme val="minor"/>
      </rPr>
      <t xml:space="preserve">Urgent: </t>
    </r>
    <r>
      <rPr>
        <sz val="11"/>
        <color theme="1"/>
        <rFont val="Calibri"/>
        <family val="2"/>
        <scheme val="minor"/>
      </rPr>
      <t>Procedures often performed on an emergent basis or identified as emergent or urgent in the ACS guidelines were designated as “urgent”.  These are procedures that cannot be delayed. Urgent procedures typically included maternity care (e.g., Cesarean section), cardiac surgery (e.g., coronary artery bypass graft), procedures clearly for cancer treatment (e.g. gastrectomy) and vascular surgery of the head and neck (e.g., treatment of occlusions of the carotid arteries).</t>
    </r>
  </si>
  <si>
    <r>
      <t>·</t>
    </r>
    <r>
      <rPr>
        <sz val="11"/>
        <color theme="1"/>
        <rFont val="Times New Roman"/>
        <family val="1"/>
      </rPr>
      <t xml:space="preserve">         </t>
    </r>
    <r>
      <rPr>
        <b/>
        <sz val="11"/>
        <color theme="1"/>
        <rFont val="Calibri"/>
        <family val="2"/>
        <scheme val="minor"/>
      </rPr>
      <t>Possibly elective:</t>
    </r>
    <r>
      <rPr>
        <sz val="11"/>
        <color theme="1"/>
        <rFont val="Calibri"/>
        <family val="2"/>
        <scheme val="minor"/>
      </rPr>
      <t xml:space="preserve"> The classification of some procedures as elective was difficult to determine and these were designated “possibly elective”. These were procedures that, depending on the clinical circumstances, can or cannot not be delayed for three months. Examples are hysterectomy and colorectal resection procedures. If hysterectomy is performed to treat cancer, it is an urgent procedure, but if performed to treat fibroids, it can be considered elective. A colorectal resection may be necessary to treat cancer that partially obstructs the bowel, which is urgent, or to treat malignant polyps, which the American College of Surgeons indicates can be deferred for three months.  </t>
    </r>
  </si>
  <si>
    <r>
      <t xml:space="preserve">The </t>
    </r>
    <r>
      <rPr>
        <b/>
        <sz val="11"/>
        <color theme="1"/>
        <rFont val="Calibri"/>
        <family val="2"/>
        <scheme val="minor"/>
      </rPr>
      <t>Services by Category</t>
    </r>
    <r>
      <rPr>
        <sz val="11"/>
        <color theme="1"/>
        <rFont val="Calibri"/>
        <family val="2"/>
        <scheme val="minor"/>
      </rPr>
      <t xml:space="preserve"> tab shows services for each category: common elective, possibly elective and urgent procedures performed in inpatient and outpatient settings, including ambulatory surgery centers, respectively.</t>
    </r>
  </si>
  <si>
    <r>
      <t>·</t>
    </r>
    <r>
      <rPr>
        <sz val="11"/>
        <color theme="1"/>
        <rFont val="Times New Roman"/>
        <family val="1"/>
      </rPr>
      <t xml:space="preserve">         </t>
    </r>
    <r>
      <rPr>
        <sz val="11"/>
        <color theme="1"/>
        <rFont val="Calibri"/>
        <family val="2"/>
        <scheme val="minor"/>
      </rPr>
      <t>Inpatient – inpatient hospital setting</t>
    </r>
  </si>
  <si>
    <r>
      <t>·</t>
    </r>
    <r>
      <rPr>
        <sz val="11"/>
        <color theme="1"/>
        <rFont val="Times New Roman"/>
        <family val="1"/>
      </rPr>
      <t xml:space="preserve">         </t>
    </r>
    <r>
      <rPr>
        <sz val="11"/>
        <color theme="1"/>
        <rFont val="Calibri"/>
        <family val="2"/>
        <scheme val="minor"/>
      </rPr>
      <t>Outpatient – outpatient hospitals and ambulatory surgery centers</t>
    </r>
  </si>
  <si>
    <r>
      <t>·</t>
    </r>
    <r>
      <rPr>
        <sz val="11"/>
        <color theme="1"/>
        <rFont val="Times New Roman"/>
        <family val="1"/>
      </rPr>
      <t xml:space="preserve">         </t>
    </r>
    <r>
      <rPr>
        <sz val="11"/>
        <color theme="1"/>
        <rFont val="Calibri"/>
        <family val="2"/>
        <scheme val="minor"/>
      </rPr>
      <t>Ambulatory Surgery/Procedure Centers – freestanding ambulatory surgery and diagnostic procedure centers</t>
    </r>
  </si>
  <si>
    <t>This analysis includes information for approximately 75% of Coloradans with insurance, but does not include payments from all self-insured employer plans, self-pay patients, or those covered under other Federal insurance plans (Tricare, VA, Indian Health Services, etc.).</t>
  </si>
  <si>
    <t>Paid amounts include payments from health insurance payers and patients, and also include Medicaid supplemental payments.</t>
  </si>
  <si>
    <t>Data for 2019 does NOT include Medicare fee for service information, and as a result, should not be used to calculate totals across all payers or be compared with 2018 all payer totals.</t>
  </si>
  <si>
    <t>OUTPATIENT: High Volume Elective, Possibly Elective and Urgent Procedures</t>
  </si>
  <si>
    <t>Potential Impact of COVID-19 Temporary Cessation of Elective Procedures: Cost and Utilization, Colorado All Payer Claims Database, Analysis conducted July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</si>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</sst>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rgb="FFE58036"/>
      <name val="Calibri"/>
      <family val="2"/>
      <scheme val="minor"/>
    </font>
    <font>
      <b/>
      <sz val="12"/>
      <color theme="0"/>
      <name val="Gill Sans MT"/>
      <family val="2"/>
    </font>
    <font>
      <b/>
      <sz val="12"/>
      <color theme="5"/>
      <name val="Gill Sans MT"/>
      <family val="2"/>
    </font>
    <font>
      <b/>
      <sz val="12"/>
      <color theme="2" tint="-0.499984740745262"/>
      <name val="Gill Sans MT"/>
      <family val="2"/>
    </font>
    <font>
      <sz val="11"/>
      <color theme="1"/>
      <name val="Symbol"/>
      <family val="1"/>
      <charset val="2"/>
    </font>
    <font>
      <b/>
      <sz val="14"/>
      <color rgb="FFE58036"/>
      <name val="Calibri Light"/>
      <family val="2"/>
    </font>
    <font>
      <sz val="12"/>
      <color theme="1"/>
      <name val="Calibri"/>
      <family val="2"/>
      <scheme val="minor"/>
    </font>
    <font>
      <b/>
      <sz val="20"/>
      <color rgb="FFE58036"/>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theme="0"/>
      <name val="Gill Sans MT"/>
      <family val="2"/>
    </font>
    <font>
      <b/>
      <sz val="11"/>
      <name val="Gill Sans MT"/>
      <family val="2"/>
    </font>
    <font>
      <b/>
      <sz val="11"/>
      <color theme="5"/>
      <name val="Gill Sans MT"/>
      <family val="2"/>
    </font>
    <font>
      <sz val="11"/>
      <color theme="1"/>
      <name val="Times New Roman"/>
      <family val="1"/>
    </font>
    <font>
      <b/>
      <sz val="11"/>
      <color theme="1"/>
      <name val="Times New Roman"/>
      <family val="1"/>
    </font>
    <font>
      <b/>
      <sz val="12"/>
      <color theme="7"/>
      <name val="Gill Sans MT"/>
      <family val="2"/>
    </font>
    <font>
      <b/>
      <sz val="11"/>
      <color theme="1"/>
      <name val="Gill Sans MT"/>
      <family val="2"/>
    </font>
    <font>
      <b/>
      <sz val="14"/>
      <color theme="0"/>
      <name val="Calibri"/>
      <family val="2"/>
      <scheme val="minor"/>
    </font>
    <font>
      <b/>
      <sz val="16"/>
      <color theme="7"/>
      <name val="Gill Sans MT"/>
      <family val="2"/>
    </font>
    <font>
      <sz val="16"/>
      <color theme="7"/>
      <name val="Gill Sans MT"/>
      <family val="2"/>
    </font>
  </fonts>
  <fills count="9">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00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2" fillId="0" borderId="0" xfId="0" applyFont="1" applyAlignment="1">
      <alignment vertical="center"/>
    </xf>
    <xf numFmtId="0" fontId="0" fillId="4" borderId="4" xfId="0" applyFill="1" applyBorder="1" applyAlignment="1">
      <alignment vertical="center"/>
    </xf>
    <xf numFmtId="0" fontId="0" fillId="4" borderId="5" xfId="0" applyFill="1" applyBorder="1"/>
    <xf numFmtId="0" fontId="0" fillId="4" borderId="6" xfId="0" applyFill="1" applyBorder="1"/>
    <xf numFmtId="0" fontId="0" fillId="4" borderId="7" xfId="0" applyFill="1" applyBorder="1" applyAlignment="1">
      <alignment vertical="center"/>
    </xf>
    <xf numFmtId="0" fontId="0" fillId="4" borderId="0" xfId="0" applyFill="1" applyBorder="1"/>
    <xf numFmtId="0" fontId="0" fillId="4" borderId="8" xfId="0" applyFill="1" applyBorder="1"/>
    <xf numFmtId="0" fontId="0" fillId="4" borderId="9" xfId="0" applyFill="1" applyBorder="1" applyAlignment="1">
      <alignment vertical="center"/>
    </xf>
    <xf numFmtId="0" fontId="0" fillId="4" borderId="10" xfId="0" applyFill="1" applyBorder="1"/>
    <xf numFmtId="0" fontId="0" fillId="4" borderId="11" xfId="0" applyFill="1" applyBorder="1"/>
    <xf numFmtId="0" fontId="0" fillId="4" borderId="5" xfId="0" applyFill="1" applyBorder="1" applyAlignment="1">
      <alignment horizontal="left" vertical="center" indent="2"/>
    </xf>
    <xf numFmtId="0" fontId="0" fillId="0" borderId="0" xfId="0" applyBorder="1"/>
    <xf numFmtId="0" fontId="0" fillId="0" borderId="0" xfId="0" applyAlignment="1">
      <alignment vertical="center"/>
    </xf>
    <xf numFmtId="0" fontId="0" fillId="4" borderId="4" xfId="0" applyFill="1" applyBorder="1"/>
    <xf numFmtId="0" fontId="9" fillId="0" borderId="0" xfId="0" applyFont="1"/>
    <xf numFmtId="164" fontId="9" fillId="0" borderId="0" xfId="1" applyNumberFormat="1" applyFont="1"/>
    <xf numFmtId="0" fontId="11" fillId="5" borderId="12" xfId="0" applyFont="1" applyFill="1" applyBorder="1" applyAlignment="1"/>
    <xf numFmtId="0" fontId="12" fillId="0" borderId="0" xfId="0" applyFont="1"/>
    <xf numFmtId="0" fontId="0" fillId="5" borderId="12" xfId="0" applyFill="1" applyBorder="1"/>
    <xf numFmtId="0" fontId="9" fillId="5" borderId="12" xfId="0" applyFont="1" applyFill="1" applyBorder="1"/>
    <xf numFmtId="0" fontId="13" fillId="0" borderId="12" xfId="0" applyFont="1" applyBorder="1" applyAlignment="1">
      <alignment horizontal="right"/>
    </xf>
    <xf numFmtId="0" fontId="0" fillId="5" borderId="12" xfId="0" applyFill="1" applyBorder="1" applyAlignment="1">
      <alignment horizontal="right"/>
    </xf>
    <xf numFmtId="0" fontId="9" fillId="0" borderId="12" xfId="0" applyFont="1" applyBorder="1" applyAlignment="1">
      <alignment horizontal="right"/>
    </xf>
    <xf numFmtId="0" fontId="9" fillId="5" borderId="12" xfId="0" applyFont="1" applyFill="1" applyBorder="1" applyAlignment="1">
      <alignment horizontal="right"/>
    </xf>
    <xf numFmtId="0" fontId="0" fillId="0" borderId="0" xfId="0" applyAlignment="1">
      <alignment horizontal="right"/>
    </xf>
    <xf numFmtId="0" fontId="13" fillId="0" borderId="12" xfId="0" applyFont="1" applyBorder="1"/>
    <xf numFmtId="165" fontId="9" fillId="0" borderId="12" xfId="2" applyNumberFormat="1" applyFont="1" applyBorder="1"/>
    <xf numFmtId="9" fontId="9" fillId="0" borderId="12" xfId="3" applyFont="1" applyBorder="1"/>
    <xf numFmtId="164" fontId="9" fillId="0" borderId="12" xfId="1" applyNumberFormat="1" applyFont="1" applyBorder="1"/>
    <xf numFmtId="0" fontId="13" fillId="7" borderId="12" xfId="0" applyFont="1" applyFill="1" applyBorder="1"/>
    <xf numFmtId="165" fontId="9" fillId="7" borderId="12" xfId="2" applyNumberFormat="1" applyFont="1" applyFill="1" applyBorder="1"/>
    <xf numFmtId="9" fontId="9" fillId="7" borderId="12" xfId="3" applyFont="1" applyFill="1" applyBorder="1"/>
    <xf numFmtId="164" fontId="9" fillId="7" borderId="12" xfId="1" applyNumberFormat="1" applyFont="1" applyFill="1" applyBorder="1"/>
    <xf numFmtId="43" fontId="0" fillId="0" borderId="0" xfId="0" applyNumberFormat="1"/>
    <xf numFmtId="0" fontId="13" fillId="0" borderId="12" xfId="0" applyFont="1" applyBorder="1" applyAlignment="1">
      <alignment horizontal="center" vertical="center" wrapText="1"/>
    </xf>
    <xf numFmtId="165" fontId="9" fillId="0" borderId="12" xfId="2" applyNumberFormat="1" applyFont="1" applyBorder="1" applyAlignment="1">
      <alignment vertical="center"/>
    </xf>
    <xf numFmtId="9" fontId="9" fillId="0" borderId="12" xfId="3" applyFont="1" applyBorder="1" applyAlignment="1">
      <alignment vertical="center"/>
    </xf>
    <xf numFmtId="164" fontId="9" fillId="0" borderId="12" xfId="1" applyNumberFormat="1" applyFont="1" applyBorder="1" applyAlignment="1">
      <alignment vertical="center"/>
    </xf>
    <xf numFmtId="165" fontId="13" fillId="0" borderId="12" xfId="2" applyNumberFormat="1" applyFont="1" applyBorder="1" applyAlignment="1">
      <alignment vertical="center"/>
    </xf>
    <xf numFmtId="9" fontId="13" fillId="0" borderId="12" xfId="3" applyFont="1" applyBorder="1" applyAlignment="1">
      <alignment vertical="center"/>
    </xf>
    <xf numFmtId="164" fontId="13" fillId="0" borderId="12" xfId="1" applyNumberFormat="1" applyFont="1" applyBorder="1" applyAlignment="1">
      <alignment vertical="center"/>
    </xf>
    <xf numFmtId="0" fontId="0" fillId="0" borderId="10" xfId="0" applyBorder="1"/>
    <xf numFmtId="164" fontId="0" fillId="0" borderId="10" xfId="0" applyNumberFormat="1" applyBorder="1"/>
    <xf numFmtId="0" fontId="9" fillId="0" borderId="12" xfId="0" applyFont="1" applyBorder="1"/>
    <xf numFmtId="165" fontId="9" fillId="0" borderId="12" xfId="0" applyNumberFormat="1" applyFont="1" applyBorder="1"/>
    <xf numFmtId="0" fontId="13" fillId="0" borderId="12" xfId="0" applyFont="1" applyBorder="1" applyAlignment="1">
      <alignment horizontal="center"/>
    </xf>
    <xf numFmtId="165" fontId="13" fillId="0" borderId="12" xfId="0" applyNumberFormat="1" applyFont="1" applyBorder="1"/>
    <xf numFmtId="164" fontId="0" fillId="0" borderId="0" xfId="0" applyNumberFormat="1"/>
    <xf numFmtId="43" fontId="9" fillId="0" borderId="12" xfId="1" applyFont="1" applyBorder="1" applyAlignment="1">
      <alignment vertical="center"/>
    </xf>
    <xf numFmtId="165" fontId="9" fillId="0" borderId="12" xfId="2" applyNumberFormat="1" applyFont="1" applyBorder="1" applyAlignment="1">
      <alignment horizontal="center" vertical="center"/>
    </xf>
    <xf numFmtId="165" fontId="13" fillId="0" borderId="12" xfId="2" applyNumberFormat="1" applyFont="1" applyBorder="1" applyAlignment="1">
      <alignment horizontal="center" vertical="center"/>
    </xf>
    <xf numFmtId="166" fontId="0" fillId="0" borderId="0" xfId="3" applyNumberFormat="1" applyFont="1"/>
    <xf numFmtId="165" fontId="13" fillId="0" borderId="12" xfId="2" applyNumberFormat="1" applyFont="1" applyBorder="1"/>
    <xf numFmtId="0" fontId="13" fillId="0" borderId="12" xfId="0" applyFont="1" applyFill="1" applyBorder="1" applyAlignment="1">
      <alignment horizontal="right"/>
    </xf>
    <xf numFmtId="3" fontId="9" fillId="0" borderId="12" xfId="2" applyNumberFormat="1" applyFont="1" applyBorder="1"/>
    <xf numFmtId="0" fontId="9" fillId="7" borderId="12" xfId="0" applyFont="1" applyFill="1" applyBorder="1"/>
    <xf numFmtId="3" fontId="9" fillId="7" borderId="12" xfId="2" applyNumberFormat="1" applyFont="1" applyFill="1" applyBorder="1"/>
    <xf numFmtId="0" fontId="13" fillId="0" borderId="12" xfId="0" applyFont="1" applyBorder="1" applyAlignment="1">
      <alignment horizontal="center" vertical="center"/>
    </xf>
    <xf numFmtId="164" fontId="13" fillId="0" borderId="12" xfId="1" applyNumberFormat="1" applyFont="1" applyBorder="1"/>
    <xf numFmtId="1" fontId="13" fillId="0" borderId="12" xfId="2" applyNumberFormat="1" applyFont="1" applyBorder="1"/>
    <xf numFmtId="0" fontId="13" fillId="0" borderId="12" xfId="0" applyFont="1" applyFill="1" applyBorder="1"/>
    <xf numFmtId="165" fontId="9" fillId="0" borderId="12" xfId="2" applyNumberFormat="1" applyFont="1" applyFill="1" applyBorder="1"/>
    <xf numFmtId="9" fontId="9" fillId="0" borderId="12" xfId="3" applyFont="1" applyFill="1" applyBorder="1"/>
    <xf numFmtId="164" fontId="9" fillId="0" borderId="12" xfId="1" applyNumberFormat="1" applyFont="1" applyFill="1" applyBorder="1"/>
    <xf numFmtId="44" fontId="13" fillId="0" borderId="12" xfId="0" applyNumberFormat="1" applyFont="1" applyBorder="1" applyAlignment="1">
      <alignment horizontal="center" vertical="center" wrapText="1"/>
    </xf>
    <xf numFmtId="0" fontId="0" fillId="0" borderId="0" xfId="0" applyFont="1"/>
    <xf numFmtId="0" fontId="12" fillId="5" borderId="12" xfId="0" applyFont="1" applyFill="1" applyBorder="1"/>
    <xf numFmtId="0" fontId="23" fillId="0" borderId="0" xfId="0" applyFont="1"/>
    <xf numFmtId="0" fontId="0"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left" vertical="center" wrapText="1"/>
    </xf>
    <xf numFmtId="0" fontId="3" fillId="0" borderId="0" xfId="0" applyFont="1" applyAlignment="1">
      <alignment horizontal="center" vertical="center" wrapText="1"/>
    </xf>
    <xf numFmtId="0" fontId="4" fillId="2" borderId="0" xfId="0" applyFont="1" applyFill="1" applyAlignment="1">
      <alignment horizontal="center" vertical="center"/>
    </xf>
    <xf numFmtId="0" fontId="0" fillId="0" borderId="0" xfId="0" applyAlignment="1">
      <alignment horizontal="left" vertical="center" wrapText="1"/>
    </xf>
    <xf numFmtId="0" fontId="5" fillId="0" borderId="0" xfId="0" applyFont="1" applyAlignment="1">
      <alignment horizontal="center" vertical="center"/>
    </xf>
    <xf numFmtId="0" fontId="0" fillId="0" borderId="0" xfId="0" applyAlignment="1">
      <alignment horizontal="left" wrapText="1"/>
    </xf>
    <xf numFmtId="0" fontId="0" fillId="0" borderId="0" xfId="0" applyFont="1" applyAlignment="1">
      <alignment vertical="center" wrapText="1"/>
    </xf>
    <xf numFmtId="0" fontId="0" fillId="0" borderId="0" xfId="0" applyFont="1" applyAlignment="1">
      <alignment wrapText="1"/>
    </xf>
    <xf numFmtId="0" fontId="7" fillId="0" borderId="0" xfId="0" applyFont="1" applyAlignment="1">
      <alignment vertical="top" wrapText="1"/>
    </xf>
    <xf numFmtId="0" fontId="0" fillId="0" borderId="0" xfId="0" applyFont="1" applyAlignment="1">
      <alignment vertical="top" wrapText="1"/>
    </xf>
    <xf numFmtId="0" fontId="16" fillId="0" borderId="0" xfId="0" applyFont="1" applyAlignment="1">
      <alignment horizontal="center" wrapText="1"/>
    </xf>
    <xf numFmtId="0" fontId="19" fillId="0" borderId="0" xfId="0" applyFont="1" applyAlignment="1">
      <alignment horizontal="center" vertical="center" wrapText="1"/>
    </xf>
    <xf numFmtId="0" fontId="14" fillId="2" borderId="0" xfId="0" applyFont="1" applyFill="1" applyAlignment="1">
      <alignment horizontal="center" vertical="center"/>
    </xf>
    <xf numFmtId="0" fontId="16" fillId="0" borderId="0" xfId="0" applyFont="1" applyAlignment="1">
      <alignment horizontal="center" vertical="center"/>
    </xf>
    <xf numFmtId="0" fontId="15" fillId="0" borderId="0" xfId="0" applyFont="1" applyFill="1" applyAlignment="1">
      <alignment horizontal="center" vertical="center"/>
    </xf>
    <xf numFmtId="0" fontId="2" fillId="0" borderId="0" xfId="0" applyFont="1" applyAlignment="1">
      <alignment horizontal="left" vertical="center" wrapText="1"/>
    </xf>
    <xf numFmtId="0" fontId="7" fillId="0" borderId="0" xfId="0" applyFont="1" applyAlignment="1">
      <alignment horizontal="left" vertical="center"/>
    </xf>
    <xf numFmtId="0" fontId="16" fillId="0" borderId="0" xfId="0" applyFont="1" applyFill="1" applyAlignment="1">
      <alignment horizontal="center" vertic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8" fillId="0" borderId="0" xfId="0" applyFont="1" applyAlignment="1">
      <alignment horizontal="center" vertical="center" wrapText="1"/>
    </xf>
    <xf numFmtId="0" fontId="4" fillId="2" borderId="0" xfId="0" applyFont="1" applyFill="1" applyAlignment="1">
      <alignment horizontal="center"/>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11" xfId="0" applyFill="1" applyBorder="1" applyAlignment="1">
      <alignment horizontal="left" vertical="center" wrapText="1"/>
    </xf>
    <xf numFmtId="0" fontId="13" fillId="0" borderId="12" xfId="0" applyFont="1" applyBorder="1" applyAlignment="1">
      <alignment horizontal="center" vertical="center"/>
    </xf>
    <xf numFmtId="0" fontId="21" fillId="8" borderId="12" xfId="0" applyFont="1" applyFill="1" applyBorder="1" applyAlignment="1">
      <alignment horizontal="center"/>
    </xf>
    <xf numFmtId="0" fontId="21" fillId="2" borderId="12" xfId="0" applyFont="1" applyFill="1" applyBorder="1" applyAlignment="1">
      <alignment horizontal="center"/>
    </xf>
    <xf numFmtId="0" fontId="21" fillId="6" borderId="12" xfId="0" applyFont="1" applyFill="1" applyBorder="1" applyAlignment="1">
      <alignment horizontal="center"/>
    </xf>
    <xf numFmtId="0" fontId="9" fillId="0" borderId="1" xfId="0" applyFont="1" applyBorder="1" applyAlignment="1">
      <alignment horizontal="center"/>
    </xf>
    <xf numFmtId="0" fontId="9" fillId="0" borderId="3" xfId="0" applyFont="1" applyBorder="1" applyAlignment="1">
      <alignment horizontal="center"/>
    </xf>
    <xf numFmtId="0" fontId="22" fillId="0" borderId="10" xfId="0" applyFont="1" applyBorder="1" applyAlignment="1">
      <alignment horizontal="left"/>
    </xf>
    <xf numFmtId="0" fontId="22" fillId="0" borderId="0" xfId="0" applyFont="1" applyAlignment="1">
      <alignment horizontal="center" vertical="center" wrapText="1"/>
    </xf>
    <xf numFmtId="0" fontId="10" fillId="0" borderId="0" xfId="0" applyFont="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21" fillId="6" borderId="1" xfId="0" applyFont="1" applyFill="1" applyBorder="1" applyAlignment="1">
      <alignment horizontal="center"/>
    </xf>
    <xf numFmtId="0" fontId="21" fillId="6" borderId="2" xfId="0" applyFont="1" applyFill="1" applyBorder="1" applyAlignment="1">
      <alignment horizontal="center"/>
    </xf>
    <xf numFmtId="0" fontId="21" fillId="6" borderId="3" xfId="0" applyFont="1" applyFill="1" applyBorder="1" applyAlignment="1">
      <alignment horizontal="center"/>
    </xf>
    <xf numFmtId="3" fontId="9" fillId="0" borderId="12" xfId="2" applyNumberFormat="1" applyFont="1" applyBorder="1" applyAlignment="1">
      <alignment horizontal="righ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1</xdr:col>
      <xdr:colOff>514350</xdr:colOff>
      <xdr:row>0</xdr:row>
      <xdr:rowOff>1138386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04775"/>
          <a:ext cx="1038225" cy="103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1</xdr:col>
      <xdr:colOff>457200</xdr:colOff>
      <xdr:row>0</xdr:row>
      <xdr:rowOff>900853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904875" cy="900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38100</xdr:rowOff>
    </xdr:from>
    <xdr:to>
      <xdr:col>1</xdr:col>
      <xdr:colOff>438150</xdr:colOff>
      <xdr:row>0</xdr:row>
      <xdr:rowOff>891540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38100"/>
          <a:ext cx="857250" cy="853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432594</xdr:colOff>
      <xdr:row>0</xdr:row>
      <xdr:rowOff>113771</xdr:rowOff>
    </xdr:from>
    <xdr:to>
      <xdr:col>0</xdr:col>
      <xdr:colOff>1397000</xdr:colOff>
      <xdr:row>0</xdr:row>
      <xdr:rowOff>1085321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594" y="113771"/>
          <a:ext cx="964406" cy="971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114300</xdr:rowOff>
    </xdr:from>
    <xdr:to>
      <xdr:col>1</xdr:col>
      <xdr:colOff>607218</xdr:colOff>
      <xdr:row>1</xdr:row>
      <xdr:rowOff>105833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14300"/>
          <a:ext cx="1051718" cy="1007533"/>
        </a:xfrm>
        <a:prstGeom prst="rect">
          <a:avLst/>
        </a:prstGeom>
      </xdr:spPr>
    </xdr:pic>
    <xdr:clientData/>
  </xdr:twoCellAnchor>
</xdr:wsDr>
</file>

<file path=xl/theme/theme1.xml><?xml version="1.0" encoding="utf-8"?>
<a:theme xmlns:a="http://schemas.openxmlformats.org/drawingml/2006/main" name="Office Theme">
  <a:themeElements>
    <a:clrScheme name="CIVHC">
      <a:dk1>
        <a:sysClr val="windowText" lastClr="000000"/>
      </a:dk1>
      <a:lt1>
        <a:sysClr val="window" lastClr="FFFFFF"/>
      </a:lt1>
      <a:dk2>
        <a:srgbClr val="D8D8D8"/>
      </a:dk2>
      <a:lt2>
        <a:srgbClr val="A5A5A5"/>
      </a:lt2>
      <a:accent1>
        <a:srgbClr val="E58036"/>
      </a:accent1>
      <a:accent2>
        <a:srgbClr val="AEBB57"/>
      </a:accent2>
      <a:accent3>
        <a:srgbClr val="66CCFF"/>
      </a:accent3>
      <a:accent4>
        <a:srgbClr val="67686B"/>
      </a:accent4>
      <a:accent5>
        <a:srgbClr val="E58036"/>
      </a:accent5>
      <a:accent6>
        <a:srgbClr val="AEBB57"/>
      </a:accent6>
      <a:hlink>
        <a:srgbClr val="E58036"/>
      </a:hlink>
      <a:folHlink>
        <a:srgbClr val="E5803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topLeftCell="A8" workbookViewId="0">
      <selection activeCell="P15" sqref="P15"/>
    </sheetView>
  </sheetViews>
  <sheetFormatPr defaultRowHeight="14.5" x14ac:dyDescent="0.35"/>
  <cols>
    <col min="9" max="9" width="17.54296875" customWidth="1"/>
  </cols>
  <sheetData>
    <row r="1" spans="1:9" ht="95.25" customHeight="1" x14ac:dyDescent="0.35">
      <c r="C1" s="72" t="s">
        <v>0</v>
      </c>
      <c r="D1" s="72"/>
      <c r="E1" s="72"/>
      <c r="F1" s="72"/>
      <c r="G1" s="72"/>
      <c r="H1" s="72"/>
      <c r="I1" s="72"/>
    </row>
    <row r="2" spans="1:9" ht="18.5" x14ac:dyDescent="0.35">
      <c r="A2" s="73" t="s">
        <v>1</v>
      </c>
      <c r="B2" s="73"/>
      <c r="C2" s="73"/>
      <c r="D2" s="73"/>
      <c r="E2" s="73"/>
      <c r="F2" s="73"/>
      <c r="G2" s="73"/>
      <c r="H2" s="73"/>
      <c r="I2" s="73"/>
    </row>
    <row r="3" spans="1:9" ht="48" customHeight="1" x14ac:dyDescent="0.35">
      <c r="A3" s="74" t="s">
        <v>2</v>
      </c>
      <c r="B3" s="74"/>
      <c r="C3" s="74"/>
      <c r="D3" s="74"/>
      <c r="E3" s="74"/>
      <c r="F3" s="74"/>
      <c r="G3" s="74"/>
      <c r="H3" s="74"/>
      <c r="I3" s="74"/>
    </row>
    <row r="4" spans="1:9" ht="22.5" customHeight="1" x14ac:dyDescent="0.35">
      <c r="A4" s="75" t="s">
        <v>3</v>
      </c>
      <c r="B4" s="75"/>
      <c r="C4" s="75"/>
      <c r="D4" s="75"/>
      <c r="E4" s="75"/>
      <c r="F4" s="75"/>
      <c r="G4" s="75"/>
      <c r="H4" s="75"/>
      <c r="I4" s="75"/>
    </row>
    <row r="5" spans="1:9" ht="108.75" customHeight="1" x14ac:dyDescent="0.35">
      <c r="A5" s="74" t="s">
        <v>4</v>
      </c>
      <c r="B5" s="74"/>
      <c r="C5" s="74"/>
      <c r="D5" s="74"/>
      <c r="E5" s="74"/>
      <c r="F5" s="74"/>
      <c r="G5" s="74"/>
      <c r="H5" s="74"/>
      <c r="I5" s="74"/>
    </row>
    <row r="6" spans="1:9" ht="26.25" customHeight="1" x14ac:dyDescent="0.35">
      <c r="A6" s="75" t="s">
        <v>5</v>
      </c>
      <c r="B6" s="75"/>
      <c r="C6" s="75"/>
      <c r="D6" s="75"/>
      <c r="E6" s="75"/>
      <c r="F6" s="75"/>
      <c r="G6" s="75"/>
      <c r="H6" s="75"/>
      <c r="I6" s="75"/>
    </row>
    <row r="7" spans="1:9" ht="37.5" customHeight="1" x14ac:dyDescent="0.35">
      <c r="A7" s="74" t="s">
        <v>6</v>
      </c>
      <c r="B7" s="74"/>
      <c r="C7" s="74"/>
      <c r="D7" s="74"/>
      <c r="E7" s="74"/>
      <c r="F7" s="74"/>
      <c r="G7" s="74"/>
      <c r="H7" s="74"/>
      <c r="I7" s="74"/>
    </row>
    <row r="8" spans="1:9" ht="36" customHeight="1" x14ac:dyDescent="0.35">
      <c r="A8" s="76" t="s">
        <v>7</v>
      </c>
      <c r="B8" s="76"/>
      <c r="C8" s="76"/>
      <c r="D8" s="76"/>
      <c r="E8" s="76"/>
      <c r="F8" s="76"/>
      <c r="G8" s="76"/>
      <c r="H8" s="76"/>
      <c r="I8" s="76"/>
    </row>
    <row r="9" spans="1:9" ht="30.75" customHeight="1" x14ac:dyDescent="0.35">
      <c r="A9" s="75" t="s">
        <v>8</v>
      </c>
      <c r="B9" s="75"/>
      <c r="C9" s="75"/>
      <c r="D9" s="75"/>
      <c r="E9" s="75"/>
      <c r="F9" s="75"/>
      <c r="G9" s="75"/>
      <c r="H9" s="75"/>
      <c r="I9" s="75"/>
    </row>
    <row r="10" spans="1:9" ht="21.75" customHeight="1" x14ac:dyDescent="0.35">
      <c r="A10" s="70" t="s">
        <v>9</v>
      </c>
      <c r="B10" s="70"/>
      <c r="C10" s="70"/>
      <c r="D10" s="70"/>
      <c r="E10" s="70"/>
      <c r="F10" s="70"/>
      <c r="G10" s="70"/>
      <c r="H10" s="70"/>
      <c r="I10" s="70"/>
    </row>
    <row r="11" spans="1:9" ht="149.25" customHeight="1" x14ac:dyDescent="0.35">
      <c r="A11" s="69" t="s">
        <v>10</v>
      </c>
      <c r="B11" s="69"/>
      <c r="C11" s="69"/>
      <c r="D11" s="69"/>
      <c r="E11" s="69"/>
      <c r="F11" s="69"/>
      <c r="G11" s="69"/>
      <c r="H11" s="69"/>
      <c r="I11" s="69"/>
    </row>
    <row r="12" spans="1:9" ht="24" customHeight="1" x14ac:dyDescent="0.35">
      <c r="A12" s="70" t="s">
        <v>11</v>
      </c>
      <c r="B12" s="70"/>
      <c r="C12" s="70"/>
      <c r="D12" s="70"/>
      <c r="E12" s="70"/>
      <c r="F12" s="70"/>
      <c r="G12" s="70"/>
      <c r="H12" s="70"/>
      <c r="I12" s="70"/>
    </row>
    <row r="13" spans="1:9" ht="103.5" customHeight="1" x14ac:dyDescent="0.35">
      <c r="A13" s="69" t="s">
        <v>12</v>
      </c>
      <c r="B13" s="69"/>
      <c r="C13" s="69"/>
      <c r="D13" s="69"/>
      <c r="E13" s="69"/>
      <c r="F13" s="69"/>
      <c r="G13" s="69"/>
      <c r="H13" s="69"/>
      <c r="I13" s="69"/>
    </row>
    <row r="14" spans="1:9" ht="23.25" customHeight="1" x14ac:dyDescent="0.35">
      <c r="A14" s="70" t="s">
        <v>13</v>
      </c>
      <c r="B14" s="70"/>
      <c r="C14" s="70"/>
      <c r="D14" s="70"/>
      <c r="E14" s="70"/>
      <c r="F14" s="70"/>
      <c r="G14" s="70"/>
      <c r="H14" s="70"/>
      <c r="I14" s="70"/>
    </row>
    <row r="15" spans="1:9" ht="72.75" customHeight="1" x14ac:dyDescent="0.35">
      <c r="A15" s="69" t="s">
        <v>14</v>
      </c>
      <c r="B15" s="69"/>
      <c r="C15" s="69"/>
      <c r="D15" s="69"/>
      <c r="E15" s="69"/>
      <c r="F15" s="69"/>
      <c r="G15" s="69"/>
      <c r="H15" s="69"/>
      <c r="I15" s="69"/>
    </row>
    <row r="16" spans="1:9" ht="69" customHeight="1" x14ac:dyDescent="0.35">
      <c r="A16" s="71"/>
      <c r="B16" s="71"/>
      <c r="C16" s="71"/>
      <c r="D16" s="71"/>
      <c r="E16" s="71"/>
      <c r="F16" s="71"/>
      <c r="G16" s="71"/>
      <c r="H16" s="71"/>
      <c r="I16" s="71"/>
    </row>
    <row r="17" spans="1:9" ht="89.25" customHeight="1" x14ac:dyDescent="0.35">
      <c r="A17" s="71"/>
      <c r="B17" s="71"/>
      <c r="C17" s="71"/>
      <c r="D17" s="71"/>
      <c r="E17" s="71"/>
      <c r="F17" s="71"/>
      <c r="G17" s="71"/>
      <c r="H17" s="71"/>
      <c r="I17" s="71"/>
    </row>
  </sheetData>
  <mergeCells count="17">
    <mergeCell ref="A12:I12"/>
    <mergeCell ref="C1:I1"/>
    <mergeCell ref="A2:I2"/>
    <mergeCell ref="A3:I3"/>
    <mergeCell ref="A4:I4"/>
    <mergeCell ref="A5:I5"/>
    <mergeCell ref="A6:I6"/>
    <mergeCell ref="A7:I7"/>
    <mergeCell ref="A8:I8"/>
    <mergeCell ref="A9:I9"/>
    <mergeCell ref="A10:I10"/>
    <mergeCell ref="A11:I11"/>
    <mergeCell ref="A13:I13"/>
    <mergeCell ref="A14:I14"/>
    <mergeCell ref="A15:I15"/>
    <mergeCell ref="A16:I16"/>
    <mergeCell ref="A17:I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workbookViewId="0">
      <selection activeCell="C1" sqref="C1:I1"/>
    </sheetView>
  </sheetViews>
  <sheetFormatPr defaultRowHeight="14.5" x14ac:dyDescent="0.35"/>
  <cols>
    <col min="9" max="9" width="13.1796875" customWidth="1"/>
  </cols>
  <sheetData>
    <row r="1" spans="1:9" ht="74.25" customHeight="1" x14ac:dyDescent="0.35">
      <c r="C1" s="82" t="s">
        <v>186</v>
      </c>
      <c r="D1" s="82"/>
      <c r="E1" s="82"/>
      <c r="F1" s="82"/>
      <c r="G1" s="82"/>
      <c r="H1" s="82"/>
      <c r="I1" s="82"/>
    </row>
    <row r="2" spans="1:9" ht="19.5" customHeight="1" x14ac:dyDescent="0.35">
      <c r="A2" s="83" t="s">
        <v>15</v>
      </c>
      <c r="B2" s="83"/>
      <c r="C2" s="83"/>
      <c r="D2" s="83"/>
      <c r="E2" s="83"/>
      <c r="F2" s="83"/>
      <c r="G2" s="83"/>
      <c r="H2" s="83"/>
      <c r="I2" s="83"/>
    </row>
    <row r="3" spans="1:9" ht="14" customHeight="1" x14ac:dyDescent="0.35">
      <c r="A3" s="85" t="s">
        <v>171</v>
      </c>
      <c r="B3" s="85"/>
      <c r="C3" s="85"/>
      <c r="D3" s="85"/>
      <c r="E3" s="85"/>
      <c r="F3" s="85"/>
      <c r="G3" s="85"/>
      <c r="H3" s="85"/>
      <c r="I3" s="85"/>
    </row>
    <row r="4" spans="1:9" ht="19.5" customHeight="1" x14ac:dyDescent="0.35">
      <c r="A4" s="84" t="s">
        <v>16</v>
      </c>
      <c r="B4" s="84"/>
      <c r="C4" s="84"/>
      <c r="D4" s="84"/>
      <c r="E4" s="84"/>
      <c r="F4" s="84"/>
      <c r="G4" s="84"/>
      <c r="H4" s="84"/>
      <c r="I4" s="84"/>
    </row>
    <row r="5" spans="1:9" x14ac:dyDescent="0.35">
      <c r="A5" s="1" t="s">
        <v>17</v>
      </c>
      <c r="B5" s="66"/>
      <c r="C5" s="66"/>
      <c r="D5" s="66"/>
      <c r="E5" s="66"/>
      <c r="F5" s="66"/>
      <c r="G5" s="66"/>
      <c r="H5" s="66"/>
      <c r="I5" s="66"/>
    </row>
    <row r="6" spans="1:9" ht="33" customHeight="1" x14ac:dyDescent="0.35">
      <c r="A6" s="71" t="s">
        <v>172</v>
      </c>
      <c r="B6" s="71"/>
      <c r="C6" s="71"/>
      <c r="D6" s="71"/>
      <c r="E6" s="71"/>
      <c r="F6" s="71"/>
      <c r="G6" s="71"/>
      <c r="H6" s="71"/>
      <c r="I6" s="71"/>
    </row>
    <row r="7" spans="1:9" ht="45.75" customHeight="1" x14ac:dyDescent="0.35">
      <c r="A7" s="71" t="s">
        <v>173</v>
      </c>
      <c r="B7" s="71"/>
      <c r="C7" s="71"/>
      <c r="D7" s="71"/>
      <c r="E7" s="71"/>
      <c r="F7" s="71"/>
      <c r="G7" s="71"/>
      <c r="H7" s="71"/>
      <c r="I7" s="71"/>
    </row>
    <row r="8" spans="1:9" x14ac:dyDescent="0.35">
      <c r="A8" s="1" t="s">
        <v>18</v>
      </c>
      <c r="B8" s="66"/>
      <c r="C8" s="66"/>
      <c r="D8" s="66"/>
      <c r="E8" s="66"/>
      <c r="F8" s="66"/>
      <c r="G8" s="66"/>
      <c r="H8" s="66"/>
      <c r="I8" s="66"/>
    </row>
    <row r="9" spans="1:9" ht="35.25" customHeight="1" x14ac:dyDescent="0.35">
      <c r="A9" s="86" t="s">
        <v>19</v>
      </c>
      <c r="B9" s="86"/>
      <c r="C9" s="86"/>
      <c r="D9" s="86"/>
      <c r="E9" s="86"/>
      <c r="F9" s="86"/>
      <c r="G9" s="86"/>
      <c r="H9" s="86"/>
      <c r="I9" s="86"/>
    </row>
    <row r="10" spans="1:9" ht="21.75" customHeight="1" x14ac:dyDescent="0.35">
      <c r="A10" s="87" t="s">
        <v>174</v>
      </c>
      <c r="B10" s="87"/>
      <c r="C10" s="87"/>
      <c r="D10" s="87"/>
      <c r="E10" s="87"/>
      <c r="F10" s="87"/>
      <c r="G10" s="87"/>
      <c r="H10" s="87"/>
      <c r="I10" s="87"/>
    </row>
    <row r="11" spans="1:9" ht="46.5" customHeight="1" x14ac:dyDescent="0.35">
      <c r="A11" s="71" t="s">
        <v>175</v>
      </c>
      <c r="B11" s="71"/>
      <c r="C11" s="71"/>
      <c r="D11" s="71"/>
      <c r="E11" s="71"/>
      <c r="F11" s="71"/>
      <c r="G11" s="71"/>
      <c r="H11" s="71"/>
      <c r="I11" s="71"/>
    </row>
    <row r="12" spans="1:9" x14ac:dyDescent="0.35">
      <c r="A12" s="1" t="s">
        <v>20</v>
      </c>
      <c r="B12" s="66"/>
      <c r="C12" s="66"/>
      <c r="D12" s="66"/>
      <c r="E12" s="66"/>
      <c r="F12" s="66"/>
      <c r="G12" s="66"/>
      <c r="H12" s="66"/>
      <c r="I12" s="66"/>
    </row>
    <row r="13" spans="1:9" ht="96.75" customHeight="1" x14ac:dyDescent="0.35">
      <c r="A13" s="71" t="s">
        <v>176</v>
      </c>
      <c r="B13" s="78"/>
      <c r="C13" s="78"/>
      <c r="D13" s="78"/>
      <c r="E13" s="78"/>
      <c r="F13" s="78"/>
      <c r="G13" s="78"/>
      <c r="H13" s="78"/>
      <c r="I13" s="78"/>
    </row>
    <row r="14" spans="1:9" ht="123.75" customHeight="1" x14ac:dyDescent="0.35">
      <c r="A14" s="71" t="s">
        <v>177</v>
      </c>
      <c r="B14" s="78"/>
      <c r="C14" s="78"/>
      <c r="D14" s="78"/>
      <c r="E14" s="78"/>
      <c r="F14" s="78"/>
      <c r="G14" s="78"/>
      <c r="H14" s="78"/>
      <c r="I14" s="78"/>
    </row>
    <row r="15" spans="1:9" ht="19" customHeight="1" x14ac:dyDescent="0.35">
      <c r="A15" s="88" t="s">
        <v>21</v>
      </c>
      <c r="B15" s="88"/>
      <c r="C15" s="88"/>
      <c r="D15" s="88"/>
      <c r="E15" s="88"/>
      <c r="F15" s="88"/>
      <c r="G15" s="88"/>
      <c r="H15" s="88"/>
      <c r="I15" s="88"/>
    </row>
    <row r="16" spans="1:9" ht="49.5" customHeight="1" x14ac:dyDescent="0.35">
      <c r="A16" s="69" t="s">
        <v>178</v>
      </c>
      <c r="B16" s="69"/>
      <c r="C16" s="69"/>
      <c r="D16" s="69"/>
      <c r="E16" s="69"/>
      <c r="F16" s="69"/>
      <c r="G16" s="69"/>
      <c r="H16" s="69"/>
      <c r="I16" s="69"/>
    </row>
    <row r="17" spans="1:9" ht="20" customHeight="1" x14ac:dyDescent="0.35">
      <c r="A17" s="84" t="s">
        <v>22</v>
      </c>
      <c r="B17" s="84"/>
      <c r="C17" s="84"/>
      <c r="D17" s="84"/>
      <c r="E17" s="84"/>
      <c r="F17" s="84"/>
      <c r="G17" s="84"/>
      <c r="H17" s="84"/>
      <c r="I17" s="84"/>
    </row>
    <row r="18" spans="1:9" ht="109" customHeight="1" x14ac:dyDescent="0.35">
      <c r="A18" s="69" t="s">
        <v>23</v>
      </c>
      <c r="B18" s="69"/>
      <c r="C18" s="69"/>
      <c r="D18" s="69"/>
      <c r="E18" s="69"/>
      <c r="F18" s="69"/>
      <c r="G18" s="69"/>
      <c r="H18" s="69"/>
      <c r="I18" s="69"/>
    </row>
    <row r="19" spans="1:9" ht="16.5" x14ac:dyDescent="0.35">
      <c r="A19" s="84" t="s">
        <v>24</v>
      </c>
      <c r="B19" s="84"/>
      <c r="C19" s="84"/>
      <c r="D19" s="84"/>
      <c r="E19" s="84"/>
      <c r="F19" s="84"/>
      <c r="G19" s="84"/>
      <c r="H19" s="84"/>
      <c r="I19" s="84"/>
    </row>
    <row r="20" spans="1:9" ht="52.5" customHeight="1" x14ac:dyDescent="0.35">
      <c r="A20" s="77" t="s">
        <v>25</v>
      </c>
      <c r="B20" s="78"/>
      <c r="C20" s="78"/>
      <c r="D20" s="78"/>
      <c r="E20" s="78"/>
      <c r="F20" s="78"/>
      <c r="G20" s="78"/>
      <c r="H20" s="78"/>
      <c r="I20" s="78"/>
    </row>
    <row r="21" spans="1:9" x14ac:dyDescent="0.35">
      <c r="A21" s="71" t="s">
        <v>179</v>
      </c>
      <c r="B21" s="78"/>
      <c r="C21" s="78"/>
      <c r="D21" s="78"/>
      <c r="E21" s="78"/>
      <c r="F21" s="78"/>
      <c r="G21" s="78"/>
      <c r="H21" s="78"/>
      <c r="I21" s="78"/>
    </row>
    <row r="22" spans="1:9" x14ac:dyDescent="0.35">
      <c r="A22" s="71" t="s">
        <v>180</v>
      </c>
      <c r="B22" s="78"/>
      <c r="C22" s="78"/>
      <c r="D22" s="78"/>
      <c r="E22" s="78"/>
      <c r="F22" s="78"/>
      <c r="G22" s="78"/>
      <c r="H22" s="78"/>
      <c r="I22" s="78"/>
    </row>
    <row r="23" spans="1:9" ht="30" customHeight="1" x14ac:dyDescent="0.35">
      <c r="A23" s="79" t="s">
        <v>181</v>
      </c>
      <c r="B23" s="80"/>
      <c r="C23" s="80"/>
      <c r="D23" s="80"/>
      <c r="E23" s="80"/>
      <c r="F23" s="80"/>
      <c r="G23" s="80"/>
      <c r="H23" s="80"/>
      <c r="I23" s="80"/>
    </row>
    <row r="24" spans="1:9" ht="19.75" customHeight="1" x14ac:dyDescent="0.5">
      <c r="A24" s="81" t="s">
        <v>170</v>
      </c>
      <c r="B24" s="81"/>
      <c r="C24" s="81"/>
      <c r="D24" s="81"/>
      <c r="E24" s="81"/>
      <c r="F24" s="81"/>
      <c r="G24" s="81"/>
      <c r="H24" s="81"/>
      <c r="I24" s="81"/>
    </row>
    <row r="25" spans="1:9" ht="48" customHeight="1" x14ac:dyDescent="0.35">
      <c r="A25" s="69" t="s">
        <v>182</v>
      </c>
      <c r="B25" s="71"/>
      <c r="C25" s="71"/>
      <c r="D25" s="71"/>
      <c r="E25" s="71"/>
      <c r="F25" s="71"/>
      <c r="G25" s="71"/>
      <c r="H25" s="71"/>
      <c r="I25" s="71"/>
    </row>
    <row r="26" spans="1:9" ht="31.25" customHeight="1" x14ac:dyDescent="0.35">
      <c r="A26" s="69" t="s">
        <v>183</v>
      </c>
      <c r="B26" s="71"/>
      <c r="C26" s="71"/>
      <c r="D26" s="71"/>
      <c r="E26" s="71"/>
      <c r="F26" s="71"/>
      <c r="G26" s="71"/>
      <c r="H26" s="71"/>
      <c r="I26" s="71"/>
    </row>
    <row r="27" spans="1:9" ht="30" customHeight="1" x14ac:dyDescent="0.35">
      <c r="A27" s="69" t="s">
        <v>184</v>
      </c>
      <c r="B27" s="71"/>
      <c r="C27" s="71"/>
      <c r="D27" s="71"/>
      <c r="E27" s="71"/>
      <c r="F27" s="71"/>
      <c r="G27" s="71"/>
      <c r="H27" s="71"/>
      <c r="I27" s="71"/>
    </row>
  </sheetData>
  <mergeCells count="24">
    <mergeCell ref="A17:I17"/>
    <mergeCell ref="A18:I18"/>
    <mergeCell ref="A19:I19"/>
    <mergeCell ref="A3:I3"/>
    <mergeCell ref="A16:I16"/>
    <mergeCell ref="A9:I9"/>
    <mergeCell ref="A10:I10"/>
    <mergeCell ref="A11:I11"/>
    <mergeCell ref="A13:I13"/>
    <mergeCell ref="A14:I14"/>
    <mergeCell ref="A15:I15"/>
    <mergeCell ref="C1:I1"/>
    <mergeCell ref="A2:I2"/>
    <mergeCell ref="A4:I4"/>
    <mergeCell ref="A6:I6"/>
    <mergeCell ref="A7:I7"/>
    <mergeCell ref="A20:I20"/>
    <mergeCell ref="A21:I21"/>
    <mergeCell ref="A25:I25"/>
    <mergeCell ref="A26:I26"/>
    <mergeCell ref="A27:I27"/>
    <mergeCell ref="A23:I23"/>
    <mergeCell ref="A24:I24"/>
    <mergeCell ref="A22:I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4"/>
  <sheetViews>
    <sheetView workbookViewId="0">
      <selection activeCell="C1" sqref="C1:I1"/>
    </sheetView>
  </sheetViews>
  <sheetFormatPr defaultRowHeight="14.5" x14ac:dyDescent="0.35"/>
  <cols>
    <col min="9" max="9" width="16" customWidth="1"/>
    <col min="18" max="18" width="16.54296875" customWidth="1"/>
  </cols>
  <sheetData>
    <row r="1" spans="1:16" ht="72.75" customHeight="1" x14ac:dyDescent="0.35">
      <c r="C1" s="82" t="s">
        <v>186</v>
      </c>
      <c r="D1" s="82"/>
      <c r="E1" s="82"/>
      <c r="F1" s="82"/>
      <c r="G1" s="82"/>
      <c r="H1" s="82"/>
      <c r="I1" s="82"/>
      <c r="J1" s="98"/>
      <c r="K1" s="98"/>
      <c r="L1" s="98"/>
      <c r="M1" s="98"/>
      <c r="N1" s="98"/>
      <c r="O1" s="98"/>
      <c r="P1" s="98"/>
    </row>
    <row r="2" spans="1:16" ht="30.75" customHeight="1" x14ac:dyDescent="0.35">
      <c r="A2" s="75" t="s">
        <v>26</v>
      </c>
      <c r="B2" s="75"/>
      <c r="C2" s="75"/>
      <c r="D2" s="75"/>
      <c r="E2" s="75"/>
      <c r="F2" s="75"/>
      <c r="G2" s="75"/>
      <c r="H2" s="75"/>
      <c r="I2" s="75"/>
    </row>
    <row r="3" spans="1:16" ht="18.5" x14ac:dyDescent="0.55000000000000004">
      <c r="A3" s="99" t="s">
        <v>27</v>
      </c>
      <c r="B3" s="99"/>
      <c r="C3" s="99"/>
      <c r="D3" s="99"/>
      <c r="E3" s="99"/>
      <c r="F3" s="99"/>
      <c r="G3" s="99"/>
      <c r="H3" s="99"/>
      <c r="I3" s="99"/>
    </row>
    <row r="4" spans="1:16" ht="16.5" x14ac:dyDescent="0.35">
      <c r="A4" s="95" t="s">
        <v>28</v>
      </c>
      <c r="B4" s="96"/>
      <c r="C4" s="96"/>
      <c r="D4" s="96"/>
      <c r="E4" s="96"/>
      <c r="F4" s="96"/>
      <c r="G4" s="96"/>
      <c r="H4" s="96"/>
      <c r="I4" s="97"/>
    </row>
    <row r="5" spans="1:16" x14ac:dyDescent="0.35">
      <c r="A5" s="2" t="s">
        <v>29</v>
      </c>
      <c r="B5" s="3"/>
      <c r="C5" s="3"/>
      <c r="D5" s="3"/>
      <c r="E5" s="3"/>
      <c r="F5" s="3"/>
      <c r="G5" s="3"/>
      <c r="H5" s="3"/>
      <c r="I5" s="4"/>
    </row>
    <row r="6" spans="1:16" x14ac:dyDescent="0.35">
      <c r="A6" s="5" t="s">
        <v>31</v>
      </c>
      <c r="B6" s="6"/>
      <c r="C6" s="6"/>
      <c r="D6" s="6"/>
      <c r="E6" s="6"/>
      <c r="F6" s="6"/>
      <c r="G6" s="6"/>
      <c r="H6" s="6"/>
      <c r="I6" s="7"/>
    </row>
    <row r="7" spans="1:16" x14ac:dyDescent="0.35">
      <c r="A7" s="5" t="s">
        <v>33</v>
      </c>
      <c r="B7" s="6"/>
      <c r="C7" s="6"/>
      <c r="D7" s="6"/>
      <c r="E7" s="6"/>
      <c r="F7" s="6"/>
      <c r="G7" s="6"/>
      <c r="H7" s="6"/>
      <c r="I7" s="7"/>
    </row>
    <row r="8" spans="1:16" x14ac:dyDescent="0.35">
      <c r="A8" s="5" t="s">
        <v>35</v>
      </c>
      <c r="B8" s="6"/>
      <c r="C8" s="6"/>
      <c r="D8" s="6"/>
      <c r="E8" s="6"/>
      <c r="F8" s="6"/>
      <c r="G8" s="6"/>
      <c r="H8" s="6"/>
      <c r="I8" s="7"/>
    </row>
    <row r="9" spans="1:16" x14ac:dyDescent="0.35">
      <c r="A9" s="5" t="s">
        <v>37</v>
      </c>
      <c r="B9" s="6"/>
      <c r="C9" s="6"/>
      <c r="D9" s="6"/>
      <c r="E9" s="6"/>
      <c r="F9" s="6"/>
      <c r="G9" s="6"/>
      <c r="H9" s="6"/>
      <c r="I9" s="7"/>
    </row>
    <row r="10" spans="1:16" x14ac:dyDescent="0.35">
      <c r="A10" s="5" t="s">
        <v>39</v>
      </c>
      <c r="B10" s="6"/>
      <c r="C10" s="6"/>
      <c r="D10" s="6"/>
      <c r="E10" s="6"/>
      <c r="F10" s="6"/>
      <c r="G10" s="6"/>
      <c r="H10" s="6"/>
      <c r="I10" s="7"/>
    </row>
    <row r="11" spans="1:16" x14ac:dyDescent="0.35">
      <c r="A11" s="5" t="s">
        <v>41</v>
      </c>
      <c r="B11" s="6"/>
      <c r="C11" s="6"/>
      <c r="D11" s="6"/>
      <c r="E11" s="6"/>
      <c r="F11" s="6"/>
      <c r="G11" s="6"/>
      <c r="H11" s="6"/>
      <c r="I11" s="7"/>
    </row>
    <row r="12" spans="1:16" x14ac:dyDescent="0.35">
      <c r="A12" s="5" t="s">
        <v>43</v>
      </c>
      <c r="B12" s="6"/>
      <c r="C12" s="6"/>
      <c r="D12" s="6"/>
      <c r="E12" s="6"/>
      <c r="F12" s="6"/>
      <c r="G12" s="6"/>
      <c r="H12" s="6"/>
      <c r="I12" s="7"/>
    </row>
    <row r="13" spans="1:16" x14ac:dyDescent="0.35">
      <c r="A13" s="5" t="s">
        <v>45</v>
      </c>
      <c r="B13" s="6"/>
      <c r="C13" s="6"/>
      <c r="D13" s="6"/>
      <c r="E13" s="6"/>
      <c r="F13" s="6"/>
      <c r="G13" s="6"/>
      <c r="H13" s="6"/>
      <c r="I13" s="7"/>
    </row>
    <row r="14" spans="1:16" x14ac:dyDescent="0.35">
      <c r="A14" s="5" t="s">
        <v>47</v>
      </c>
      <c r="B14" s="6"/>
      <c r="C14" s="6"/>
      <c r="D14" s="6"/>
      <c r="E14" s="6"/>
      <c r="F14" s="6"/>
      <c r="G14" s="6"/>
      <c r="H14" s="6"/>
      <c r="I14" s="7"/>
    </row>
    <row r="15" spans="1:16" x14ac:dyDescent="0.35">
      <c r="A15" s="5" t="s">
        <v>49</v>
      </c>
      <c r="B15" s="6"/>
      <c r="C15" s="6"/>
      <c r="D15" s="6"/>
      <c r="E15" s="6"/>
      <c r="F15" s="6"/>
      <c r="G15" s="6"/>
      <c r="H15" s="6"/>
      <c r="I15" s="7"/>
    </row>
    <row r="16" spans="1:16" x14ac:dyDescent="0.35">
      <c r="A16" s="8" t="s">
        <v>51</v>
      </c>
      <c r="B16" s="9"/>
      <c r="C16" s="9"/>
      <c r="D16" s="9"/>
      <c r="E16" s="9"/>
      <c r="F16" s="9"/>
      <c r="G16" s="9"/>
      <c r="H16" s="9"/>
      <c r="I16" s="10"/>
    </row>
    <row r="17" spans="1:9" ht="16.5" x14ac:dyDescent="0.35">
      <c r="A17" s="95" t="s">
        <v>53</v>
      </c>
      <c r="B17" s="96"/>
      <c r="C17" s="96"/>
      <c r="D17" s="96"/>
      <c r="E17" s="96"/>
      <c r="F17" s="96"/>
      <c r="G17" s="96"/>
      <c r="H17" s="96"/>
      <c r="I17" s="97"/>
    </row>
    <row r="18" spans="1:9" x14ac:dyDescent="0.35">
      <c r="A18" s="2" t="s">
        <v>55</v>
      </c>
      <c r="B18" s="11"/>
      <c r="C18" s="3"/>
      <c r="D18" s="3"/>
      <c r="E18" s="3"/>
      <c r="F18" s="3"/>
      <c r="G18" s="3"/>
      <c r="H18" s="3"/>
      <c r="I18" s="4"/>
    </row>
    <row r="19" spans="1:9" x14ac:dyDescent="0.35">
      <c r="A19" s="5" t="s">
        <v>57</v>
      </c>
      <c r="B19" s="6"/>
      <c r="C19" s="6"/>
      <c r="D19" s="6"/>
      <c r="E19" s="6"/>
      <c r="F19" s="6"/>
      <c r="G19" s="6"/>
      <c r="H19" s="6"/>
      <c r="I19" s="7"/>
    </row>
    <row r="20" spans="1:9" x14ac:dyDescent="0.35">
      <c r="A20" s="5" t="s">
        <v>59</v>
      </c>
      <c r="B20" s="6"/>
      <c r="C20" s="6"/>
      <c r="D20" s="6"/>
      <c r="E20" s="6"/>
      <c r="F20" s="6"/>
      <c r="G20" s="6"/>
      <c r="H20" s="6"/>
      <c r="I20" s="7"/>
    </row>
    <row r="21" spans="1:9" x14ac:dyDescent="0.35">
      <c r="A21" s="5" t="s">
        <v>61</v>
      </c>
      <c r="B21" s="6"/>
      <c r="C21" s="6"/>
      <c r="D21" s="6"/>
      <c r="E21" s="6"/>
      <c r="F21" s="6"/>
      <c r="G21" s="6"/>
      <c r="H21" s="6"/>
      <c r="I21" s="7"/>
    </row>
    <row r="22" spans="1:9" x14ac:dyDescent="0.35">
      <c r="A22" s="5" t="s">
        <v>63</v>
      </c>
      <c r="B22" s="6"/>
      <c r="C22" s="6"/>
      <c r="D22" s="6"/>
      <c r="E22" s="6"/>
      <c r="F22" s="6"/>
      <c r="G22" s="6"/>
      <c r="H22" s="6"/>
      <c r="I22" s="7"/>
    </row>
    <row r="23" spans="1:9" x14ac:dyDescent="0.35">
      <c r="A23" s="5" t="s">
        <v>65</v>
      </c>
      <c r="B23" s="6"/>
      <c r="C23" s="6"/>
      <c r="D23" s="6"/>
      <c r="E23" s="6"/>
      <c r="F23" s="6"/>
      <c r="G23" s="6"/>
      <c r="H23" s="6"/>
      <c r="I23" s="7"/>
    </row>
    <row r="24" spans="1:9" x14ac:dyDescent="0.35">
      <c r="A24" s="5" t="s">
        <v>66</v>
      </c>
      <c r="B24" s="6"/>
      <c r="C24" s="6"/>
      <c r="D24" s="6"/>
      <c r="E24" s="6"/>
      <c r="F24" s="6"/>
      <c r="G24" s="6"/>
      <c r="H24" s="6"/>
      <c r="I24" s="7"/>
    </row>
    <row r="25" spans="1:9" x14ac:dyDescent="0.35">
      <c r="A25" s="5" t="s">
        <v>68</v>
      </c>
      <c r="B25" s="6"/>
      <c r="C25" s="6"/>
      <c r="D25" s="6"/>
      <c r="E25" s="6"/>
      <c r="F25" s="6"/>
      <c r="G25" s="6"/>
      <c r="H25" s="6"/>
      <c r="I25" s="7"/>
    </row>
    <row r="26" spans="1:9" x14ac:dyDescent="0.35">
      <c r="A26" s="8" t="s">
        <v>69</v>
      </c>
      <c r="B26" s="9"/>
      <c r="C26" s="9"/>
      <c r="D26" s="9"/>
      <c r="E26" s="9"/>
      <c r="F26" s="9"/>
      <c r="G26" s="9"/>
      <c r="H26" s="9"/>
      <c r="I26" s="10"/>
    </row>
    <row r="27" spans="1:9" ht="16.5" x14ac:dyDescent="0.35">
      <c r="A27" s="89" t="s">
        <v>71</v>
      </c>
      <c r="B27" s="90"/>
      <c r="C27" s="90"/>
      <c r="D27" s="90"/>
      <c r="E27" s="90"/>
      <c r="F27" s="90"/>
      <c r="G27" s="90"/>
      <c r="H27" s="90"/>
      <c r="I27" s="91"/>
    </row>
    <row r="28" spans="1:9" x14ac:dyDescent="0.35">
      <c r="A28" s="2" t="s">
        <v>72</v>
      </c>
      <c r="B28" s="3"/>
      <c r="C28" s="3"/>
      <c r="D28" s="3"/>
      <c r="E28" s="3"/>
      <c r="F28" s="3"/>
      <c r="G28" s="3"/>
      <c r="H28" s="3"/>
      <c r="I28" s="4"/>
    </row>
    <row r="29" spans="1:9" x14ac:dyDescent="0.35">
      <c r="A29" s="5" t="s">
        <v>74</v>
      </c>
      <c r="B29" s="6"/>
      <c r="C29" s="6"/>
      <c r="D29" s="6"/>
      <c r="E29" s="6"/>
      <c r="F29" s="6"/>
      <c r="G29" s="6"/>
      <c r="H29" s="6"/>
      <c r="I29" s="7"/>
    </row>
    <row r="30" spans="1:9" x14ac:dyDescent="0.35">
      <c r="A30" s="5" t="s">
        <v>76</v>
      </c>
      <c r="B30" s="6"/>
      <c r="C30" s="6"/>
      <c r="D30" s="6"/>
      <c r="E30" s="6"/>
      <c r="F30" s="6"/>
      <c r="G30" s="6"/>
      <c r="H30" s="6"/>
      <c r="I30" s="7"/>
    </row>
    <row r="31" spans="1:9" x14ac:dyDescent="0.35">
      <c r="A31" s="5" t="s">
        <v>78</v>
      </c>
      <c r="B31" s="6"/>
      <c r="C31" s="6"/>
      <c r="D31" s="6"/>
      <c r="E31" s="6"/>
      <c r="F31" s="6"/>
      <c r="G31" s="6"/>
      <c r="H31" s="6"/>
      <c r="I31" s="7"/>
    </row>
    <row r="32" spans="1:9" x14ac:dyDescent="0.35">
      <c r="A32" s="5" t="s">
        <v>80</v>
      </c>
      <c r="B32" s="6"/>
      <c r="C32" s="6"/>
      <c r="D32" s="6"/>
      <c r="E32" s="6"/>
      <c r="F32" s="6"/>
      <c r="G32" s="6"/>
      <c r="H32" s="6"/>
      <c r="I32" s="7"/>
    </row>
    <row r="33" spans="1:9" x14ac:dyDescent="0.35">
      <c r="A33" s="5" t="s">
        <v>82</v>
      </c>
      <c r="B33" s="6"/>
      <c r="C33" s="6"/>
      <c r="D33" s="6"/>
      <c r="E33" s="6"/>
      <c r="F33" s="6"/>
      <c r="G33" s="6"/>
      <c r="H33" s="6"/>
      <c r="I33" s="7"/>
    </row>
    <row r="34" spans="1:9" x14ac:dyDescent="0.35">
      <c r="A34" s="5" t="s">
        <v>84</v>
      </c>
      <c r="B34" s="6"/>
      <c r="C34" s="6"/>
      <c r="D34" s="6"/>
      <c r="E34" s="6"/>
      <c r="F34" s="6"/>
      <c r="G34" s="6"/>
      <c r="H34" s="6"/>
      <c r="I34" s="7"/>
    </row>
    <row r="35" spans="1:9" x14ac:dyDescent="0.35">
      <c r="A35" s="5" t="s">
        <v>86</v>
      </c>
      <c r="B35" s="6"/>
      <c r="C35" s="6"/>
      <c r="D35" s="6"/>
      <c r="E35" s="6"/>
      <c r="F35" s="6"/>
      <c r="G35" s="6"/>
      <c r="H35" s="6"/>
      <c r="I35" s="7"/>
    </row>
    <row r="36" spans="1:9" x14ac:dyDescent="0.35">
      <c r="A36" s="5" t="s">
        <v>87</v>
      </c>
      <c r="B36" s="6"/>
      <c r="C36" s="6"/>
      <c r="D36" s="6"/>
      <c r="E36" s="6"/>
      <c r="F36" s="6"/>
      <c r="G36" s="6"/>
      <c r="H36" s="6"/>
      <c r="I36" s="7"/>
    </row>
    <row r="37" spans="1:9" x14ac:dyDescent="0.35">
      <c r="A37" s="5" t="s">
        <v>89</v>
      </c>
      <c r="B37" s="6"/>
      <c r="C37" s="6"/>
      <c r="D37" s="6"/>
      <c r="E37" s="6"/>
      <c r="F37" s="6"/>
      <c r="G37" s="6"/>
      <c r="H37" s="6"/>
      <c r="I37" s="7"/>
    </row>
    <row r="38" spans="1:9" x14ac:dyDescent="0.35">
      <c r="A38" s="5" t="s">
        <v>91</v>
      </c>
      <c r="B38" s="6"/>
      <c r="C38" s="6"/>
      <c r="D38" s="6"/>
      <c r="E38" s="6"/>
      <c r="F38" s="6"/>
      <c r="G38" s="6"/>
      <c r="H38" s="6"/>
      <c r="I38" s="7"/>
    </row>
    <row r="39" spans="1:9" x14ac:dyDescent="0.35">
      <c r="A39" s="5" t="s">
        <v>93</v>
      </c>
      <c r="B39" s="6"/>
      <c r="C39" s="6"/>
      <c r="D39" s="6"/>
      <c r="E39" s="6"/>
      <c r="F39" s="6"/>
      <c r="G39" s="6"/>
      <c r="H39" s="6"/>
      <c r="I39" s="7"/>
    </row>
    <row r="40" spans="1:9" x14ac:dyDescent="0.35">
      <c r="A40" s="5" t="s">
        <v>95</v>
      </c>
      <c r="B40" s="6"/>
      <c r="C40" s="6"/>
      <c r="D40" s="6"/>
      <c r="E40" s="6"/>
      <c r="F40" s="6"/>
      <c r="G40" s="6"/>
      <c r="H40" s="6"/>
      <c r="I40" s="7"/>
    </row>
    <row r="41" spans="1:9" x14ac:dyDescent="0.35">
      <c r="A41" s="5" t="s">
        <v>96</v>
      </c>
      <c r="B41" s="6"/>
      <c r="C41" s="6"/>
      <c r="D41" s="6"/>
      <c r="E41" s="6"/>
      <c r="F41" s="6"/>
      <c r="G41" s="6"/>
      <c r="H41" s="6"/>
      <c r="I41" s="7"/>
    </row>
    <row r="42" spans="1:9" x14ac:dyDescent="0.35">
      <c r="A42" s="5" t="s">
        <v>98</v>
      </c>
      <c r="B42" s="6"/>
      <c r="C42" s="6"/>
      <c r="D42" s="6"/>
      <c r="E42" s="6"/>
      <c r="F42" s="6"/>
      <c r="G42" s="6"/>
      <c r="H42" s="6"/>
      <c r="I42" s="7"/>
    </row>
    <row r="43" spans="1:9" x14ac:dyDescent="0.35">
      <c r="A43" s="5" t="s">
        <v>100</v>
      </c>
      <c r="B43" s="6"/>
      <c r="C43" s="6"/>
      <c r="D43" s="6"/>
      <c r="E43" s="6"/>
      <c r="F43" s="6"/>
      <c r="G43" s="6"/>
      <c r="H43" s="6"/>
      <c r="I43" s="7"/>
    </row>
    <row r="44" spans="1:9" ht="32.25" customHeight="1" x14ac:dyDescent="0.35">
      <c r="A44" s="100" t="s">
        <v>102</v>
      </c>
      <c r="B44" s="101"/>
      <c r="C44" s="101"/>
      <c r="D44" s="101"/>
      <c r="E44" s="101"/>
      <c r="F44" s="101"/>
      <c r="G44" s="101"/>
      <c r="H44" s="101"/>
      <c r="I44" s="102"/>
    </row>
    <row r="46" spans="1:9" ht="18.5" x14ac:dyDescent="0.55000000000000004">
      <c r="A46" s="99" t="s">
        <v>185</v>
      </c>
      <c r="B46" s="99"/>
      <c r="C46" s="99"/>
      <c r="D46" s="99"/>
      <c r="E46" s="99"/>
      <c r="F46" s="99"/>
      <c r="G46" s="99"/>
      <c r="H46" s="99"/>
      <c r="I46" s="99"/>
    </row>
    <row r="47" spans="1:9" ht="16.5" x14ac:dyDescent="0.35">
      <c r="A47" s="89" t="s">
        <v>28</v>
      </c>
      <c r="B47" s="90"/>
      <c r="C47" s="90"/>
      <c r="D47" s="90"/>
      <c r="E47" s="90"/>
      <c r="F47" s="90"/>
      <c r="G47" s="90"/>
      <c r="H47" s="90"/>
      <c r="I47" s="91"/>
    </row>
    <row r="48" spans="1:9" x14ac:dyDescent="0.35">
      <c r="A48" s="2" t="s">
        <v>30</v>
      </c>
      <c r="B48" s="3"/>
      <c r="C48" s="3"/>
      <c r="D48" s="3"/>
      <c r="E48" s="3"/>
      <c r="F48" s="3"/>
      <c r="G48" s="3"/>
      <c r="H48" s="3"/>
      <c r="I48" s="4"/>
    </row>
    <row r="49" spans="1:9" x14ac:dyDescent="0.35">
      <c r="A49" s="5" t="s">
        <v>32</v>
      </c>
      <c r="B49" s="6"/>
      <c r="C49" s="6"/>
      <c r="D49" s="6"/>
      <c r="E49" s="6"/>
      <c r="F49" s="6"/>
      <c r="G49" s="6"/>
      <c r="H49" s="6"/>
      <c r="I49" s="7"/>
    </row>
    <row r="50" spans="1:9" x14ac:dyDescent="0.35">
      <c r="A50" s="5" t="s">
        <v>34</v>
      </c>
      <c r="B50" s="6"/>
      <c r="C50" s="6"/>
      <c r="D50" s="6"/>
      <c r="E50" s="6"/>
      <c r="F50" s="6"/>
      <c r="G50" s="6"/>
      <c r="H50" s="6"/>
      <c r="I50" s="7"/>
    </row>
    <row r="51" spans="1:9" x14ac:dyDescent="0.35">
      <c r="A51" s="5" t="s">
        <v>36</v>
      </c>
      <c r="B51" s="6"/>
      <c r="C51" s="6"/>
      <c r="D51" s="6"/>
      <c r="E51" s="6"/>
      <c r="F51" s="6"/>
      <c r="G51" s="6"/>
      <c r="H51" s="6"/>
      <c r="I51" s="7"/>
    </row>
    <row r="52" spans="1:9" x14ac:dyDescent="0.35">
      <c r="A52" s="5" t="s">
        <v>38</v>
      </c>
      <c r="B52" s="6"/>
      <c r="C52" s="6"/>
      <c r="D52" s="6"/>
      <c r="E52" s="6"/>
      <c r="F52" s="6"/>
      <c r="G52" s="6"/>
      <c r="H52" s="6"/>
      <c r="I52" s="7"/>
    </row>
    <row r="53" spans="1:9" x14ac:dyDescent="0.35">
      <c r="A53" s="5" t="s">
        <v>40</v>
      </c>
      <c r="B53" s="6"/>
      <c r="C53" s="6"/>
      <c r="D53" s="6"/>
      <c r="E53" s="6"/>
      <c r="F53" s="6"/>
      <c r="G53" s="6"/>
      <c r="H53" s="6"/>
      <c r="I53" s="7"/>
    </row>
    <row r="54" spans="1:9" x14ac:dyDescent="0.35">
      <c r="A54" s="5" t="s">
        <v>42</v>
      </c>
      <c r="B54" s="6"/>
      <c r="C54" s="6"/>
      <c r="D54" s="6"/>
      <c r="E54" s="6"/>
      <c r="F54" s="6"/>
      <c r="G54" s="6"/>
      <c r="H54" s="6"/>
      <c r="I54" s="7"/>
    </row>
    <row r="55" spans="1:9" x14ac:dyDescent="0.35">
      <c r="A55" s="5" t="s">
        <v>44</v>
      </c>
      <c r="B55" s="6"/>
      <c r="C55" s="6"/>
      <c r="D55" s="6"/>
      <c r="E55" s="6"/>
      <c r="F55" s="6"/>
      <c r="G55" s="6"/>
      <c r="H55" s="6"/>
      <c r="I55" s="7"/>
    </row>
    <row r="56" spans="1:9" x14ac:dyDescent="0.35">
      <c r="A56" s="5" t="s">
        <v>46</v>
      </c>
      <c r="B56" s="6"/>
      <c r="C56" s="6"/>
      <c r="D56" s="6"/>
      <c r="E56" s="6"/>
      <c r="F56" s="6"/>
      <c r="G56" s="6"/>
      <c r="H56" s="6"/>
      <c r="I56" s="7"/>
    </row>
    <row r="57" spans="1:9" x14ac:dyDescent="0.35">
      <c r="A57" s="5" t="s">
        <v>48</v>
      </c>
      <c r="B57" s="6"/>
      <c r="C57" s="6"/>
      <c r="D57" s="6"/>
      <c r="E57" s="6"/>
      <c r="F57" s="6"/>
      <c r="G57" s="6"/>
      <c r="H57" s="6"/>
      <c r="I57" s="7"/>
    </row>
    <row r="58" spans="1:9" x14ac:dyDescent="0.35">
      <c r="A58" s="5" t="s">
        <v>50</v>
      </c>
      <c r="B58" s="6"/>
      <c r="C58" s="6"/>
      <c r="D58" s="6"/>
      <c r="E58" s="6"/>
      <c r="F58" s="6"/>
      <c r="G58" s="6"/>
      <c r="H58" s="6"/>
      <c r="I58" s="7"/>
    </row>
    <row r="59" spans="1:9" x14ac:dyDescent="0.35">
      <c r="A59" s="5" t="s">
        <v>52</v>
      </c>
      <c r="B59" s="6"/>
      <c r="C59" s="6"/>
      <c r="D59" s="6"/>
      <c r="E59" s="6"/>
      <c r="F59" s="6"/>
      <c r="G59" s="6"/>
      <c r="H59" s="6"/>
      <c r="I59" s="7"/>
    </row>
    <row r="60" spans="1:9" x14ac:dyDescent="0.35">
      <c r="A60" s="5" t="s">
        <v>54</v>
      </c>
      <c r="B60" s="6"/>
      <c r="C60" s="6"/>
      <c r="D60" s="6"/>
      <c r="E60" s="6"/>
      <c r="F60" s="6"/>
      <c r="G60" s="6"/>
      <c r="H60" s="6"/>
      <c r="I60" s="7"/>
    </row>
    <row r="61" spans="1:9" x14ac:dyDescent="0.35">
      <c r="A61" s="5" t="s">
        <v>56</v>
      </c>
      <c r="B61" s="6"/>
      <c r="C61" s="6"/>
      <c r="D61" s="6"/>
      <c r="E61" s="6"/>
      <c r="F61" s="6"/>
      <c r="G61" s="6"/>
      <c r="H61" s="6"/>
      <c r="I61" s="7"/>
    </row>
    <row r="62" spans="1:9" x14ac:dyDescent="0.35">
      <c r="A62" s="5" t="s">
        <v>58</v>
      </c>
      <c r="B62" s="6"/>
      <c r="C62" s="6"/>
      <c r="D62" s="6"/>
      <c r="E62" s="6"/>
      <c r="F62" s="6"/>
      <c r="G62" s="6"/>
      <c r="H62" s="6"/>
      <c r="I62" s="7"/>
    </row>
    <row r="63" spans="1:9" x14ac:dyDescent="0.35">
      <c r="A63" s="5" t="s">
        <v>60</v>
      </c>
      <c r="B63" s="6"/>
      <c r="C63" s="6"/>
      <c r="D63" s="6"/>
      <c r="E63" s="6"/>
      <c r="F63" s="6"/>
      <c r="G63" s="6"/>
      <c r="H63" s="6"/>
      <c r="I63" s="7"/>
    </row>
    <row r="64" spans="1:9" x14ac:dyDescent="0.35">
      <c r="A64" s="5" t="s">
        <v>62</v>
      </c>
      <c r="B64" s="6"/>
      <c r="C64" s="6"/>
      <c r="D64" s="6"/>
      <c r="E64" s="6"/>
      <c r="F64" s="6"/>
      <c r="G64" s="6"/>
      <c r="H64" s="6"/>
      <c r="I64" s="7"/>
    </row>
    <row r="65" spans="1:9" x14ac:dyDescent="0.35">
      <c r="A65" s="5" t="s">
        <v>64</v>
      </c>
      <c r="B65" s="6"/>
      <c r="C65" s="6"/>
      <c r="D65" s="6"/>
      <c r="E65" s="6"/>
      <c r="F65" s="6"/>
      <c r="G65" s="6"/>
      <c r="H65" s="6"/>
      <c r="I65" s="7"/>
    </row>
    <row r="66" spans="1:9" x14ac:dyDescent="0.35">
      <c r="A66" s="5" t="s">
        <v>37</v>
      </c>
      <c r="B66" s="6"/>
      <c r="C66" s="6"/>
      <c r="D66" s="6"/>
      <c r="E66" s="6"/>
      <c r="F66" s="6"/>
      <c r="G66" s="6"/>
      <c r="H66" s="6"/>
      <c r="I66" s="7"/>
    </row>
    <row r="67" spans="1:9" x14ac:dyDescent="0.35">
      <c r="A67" s="5" t="s">
        <v>67</v>
      </c>
      <c r="B67" s="6"/>
      <c r="C67" s="6"/>
      <c r="D67" s="6"/>
      <c r="E67" s="6"/>
      <c r="F67" s="6"/>
      <c r="G67" s="6"/>
      <c r="H67" s="6"/>
      <c r="I67" s="7"/>
    </row>
    <row r="68" spans="1:9" x14ac:dyDescent="0.35">
      <c r="A68" s="5" t="s">
        <v>45</v>
      </c>
      <c r="B68" s="6"/>
      <c r="C68" s="6"/>
      <c r="D68" s="6"/>
      <c r="E68" s="6"/>
      <c r="F68" s="6"/>
      <c r="G68" s="6"/>
      <c r="H68" s="6"/>
      <c r="I68" s="7"/>
    </row>
    <row r="69" spans="1:9" x14ac:dyDescent="0.35">
      <c r="A69" s="5" t="s">
        <v>70</v>
      </c>
      <c r="B69" s="6"/>
      <c r="C69" s="6"/>
      <c r="D69" s="6"/>
      <c r="E69" s="6"/>
      <c r="F69" s="6"/>
      <c r="G69" s="6"/>
      <c r="H69" s="6"/>
      <c r="I69" s="7"/>
    </row>
    <row r="70" spans="1:9" x14ac:dyDescent="0.35">
      <c r="A70" s="5" t="s">
        <v>49</v>
      </c>
      <c r="B70" s="6"/>
      <c r="C70" s="6"/>
      <c r="D70" s="6"/>
      <c r="E70" s="6"/>
      <c r="F70" s="6"/>
      <c r="G70" s="6"/>
      <c r="H70" s="6"/>
      <c r="I70" s="7"/>
    </row>
    <row r="71" spans="1:9" x14ac:dyDescent="0.35">
      <c r="A71" s="5" t="s">
        <v>73</v>
      </c>
      <c r="B71" s="6"/>
      <c r="C71" s="6"/>
      <c r="D71" s="6"/>
      <c r="E71" s="6"/>
      <c r="F71" s="6"/>
      <c r="G71" s="6"/>
      <c r="H71" s="6"/>
      <c r="I71" s="7"/>
    </row>
    <row r="72" spans="1:9" x14ac:dyDescent="0.35">
      <c r="A72" s="5" t="s">
        <v>75</v>
      </c>
      <c r="B72" s="6"/>
      <c r="C72" s="6"/>
      <c r="D72" s="6"/>
      <c r="E72" s="6"/>
      <c r="F72" s="6"/>
      <c r="G72" s="6"/>
      <c r="H72" s="6"/>
      <c r="I72" s="7"/>
    </row>
    <row r="73" spans="1:9" x14ac:dyDescent="0.35">
      <c r="A73" s="5" t="s">
        <v>77</v>
      </c>
      <c r="B73" s="6"/>
      <c r="C73" s="6"/>
      <c r="D73" s="6"/>
      <c r="E73" s="6"/>
      <c r="F73" s="6"/>
      <c r="G73" s="6"/>
      <c r="H73" s="6"/>
      <c r="I73" s="7"/>
    </row>
    <row r="74" spans="1:9" x14ac:dyDescent="0.35">
      <c r="A74" s="5" t="s">
        <v>79</v>
      </c>
      <c r="B74" s="6"/>
      <c r="C74" s="6"/>
      <c r="D74" s="6"/>
      <c r="E74" s="6"/>
      <c r="F74" s="6"/>
      <c r="G74" s="6"/>
      <c r="H74" s="6"/>
      <c r="I74" s="7"/>
    </row>
    <row r="75" spans="1:9" x14ac:dyDescent="0.35">
      <c r="A75" s="5" t="s">
        <v>81</v>
      </c>
      <c r="B75" s="6"/>
      <c r="C75" s="6"/>
      <c r="D75" s="6"/>
      <c r="E75" s="6"/>
      <c r="F75" s="6"/>
      <c r="G75" s="6"/>
      <c r="H75" s="6"/>
      <c r="I75" s="7"/>
    </row>
    <row r="76" spans="1:9" x14ac:dyDescent="0.35">
      <c r="A76" s="5" t="s">
        <v>83</v>
      </c>
      <c r="B76" s="6"/>
      <c r="C76" s="6"/>
      <c r="D76" s="6"/>
      <c r="E76" s="6"/>
      <c r="F76" s="6"/>
      <c r="G76" s="6"/>
      <c r="H76" s="6"/>
      <c r="I76" s="7"/>
    </row>
    <row r="77" spans="1:9" x14ac:dyDescent="0.35">
      <c r="A77" s="5" t="s">
        <v>85</v>
      </c>
      <c r="B77" s="6"/>
      <c r="C77" s="6"/>
      <c r="D77" s="6"/>
      <c r="E77" s="6"/>
      <c r="F77" s="6"/>
      <c r="G77" s="6"/>
      <c r="H77" s="6"/>
      <c r="I77" s="7"/>
    </row>
    <row r="78" spans="1:9" x14ac:dyDescent="0.35">
      <c r="A78" s="5" t="s">
        <v>29</v>
      </c>
      <c r="B78" s="6"/>
      <c r="C78" s="6"/>
      <c r="D78" s="6"/>
      <c r="E78" s="6"/>
      <c r="F78" s="6"/>
      <c r="G78" s="6"/>
      <c r="H78" s="6"/>
      <c r="I78" s="7"/>
    </row>
    <row r="79" spans="1:9" x14ac:dyDescent="0.35">
      <c r="A79" s="5" t="s">
        <v>88</v>
      </c>
      <c r="B79" s="6"/>
      <c r="C79" s="6"/>
      <c r="D79" s="6"/>
      <c r="E79" s="6"/>
      <c r="F79" s="6"/>
      <c r="G79" s="6"/>
      <c r="H79" s="6"/>
      <c r="I79" s="7"/>
    </row>
    <row r="80" spans="1:9" x14ac:dyDescent="0.35">
      <c r="A80" s="5" t="s">
        <v>90</v>
      </c>
      <c r="B80" s="6"/>
      <c r="C80" s="6"/>
      <c r="D80" s="6"/>
      <c r="E80" s="6"/>
      <c r="F80" s="6"/>
      <c r="G80" s="6"/>
      <c r="H80" s="6"/>
      <c r="I80" s="7"/>
    </row>
    <row r="81" spans="1:10" x14ac:dyDescent="0.35">
      <c r="A81" s="5" t="s">
        <v>92</v>
      </c>
      <c r="B81" s="6"/>
      <c r="C81" s="6"/>
      <c r="D81" s="6"/>
      <c r="E81" s="6"/>
      <c r="F81" s="6"/>
      <c r="G81" s="6"/>
      <c r="H81" s="6"/>
      <c r="I81" s="7"/>
    </row>
    <row r="82" spans="1:10" x14ac:dyDescent="0.35">
      <c r="A82" s="5" t="s">
        <v>94</v>
      </c>
      <c r="B82" s="6"/>
      <c r="C82" s="6"/>
      <c r="D82" s="6"/>
      <c r="E82" s="6"/>
      <c r="F82" s="6"/>
      <c r="G82" s="6"/>
      <c r="H82" s="6"/>
      <c r="I82" s="7"/>
    </row>
    <row r="83" spans="1:10" x14ac:dyDescent="0.35">
      <c r="A83" s="5" t="s">
        <v>33</v>
      </c>
      <c r="B83" s="6"/>
      <c r="C83" s="6"/>
      <c r="D83" s="6"/>
      <c r="E83" s="6"/>
      <c r="F83" s="6"/>
      <c r="G83" s="6"/>
      <c r="H83" s="6"/>
      <c r="I83" s="7"/>
      <c r="J83" s="13"/>
    </row>
    <row r="84" spans="1:10" x14ac:dyDescent="0.35">
      <c r="A84" s="5" t="s">
        <v>97</v>
      </c>
      <c r="B84" s="6"/>
      <c r="C84" s="6"/>
      <c r="D84" s="6"/>
      <c r="E84" s="6"/>
      <c r="F84" s="6"/>
      <c r="G84" s="6"/>
      <c r="H84" s="6"/>
      <c r="I84" s="7"/>
    </row>
    <row r="85" spans="1:10" x14ac:dyDescent="0.35">
      <c r="A85" s="5" t="s">
        <v>99</v>
      </c>
      <c r="B85" s="6"/>
      <c r="C85" s="6"/>
      <c r="D85" s="6"/>
      <c r="E85" s="6"/>
      <c r="F85" s="6"/>
      <c r="G85" s="6"/>
      <c r="H85" s="6"/>
      <c r="I85" s="7"/>
    </row>
    <row r="86" spans="1:10" x14ac:dyDescent="0.35">
      <c r="A86" s="5" t="s">
        <v>101</v>
      </c>
      <c r="B86" s="6"/>
      <c r="C86" s="6"/>
      <c r="D86" s="6"/>
      <c r="E86" s="6"/>
      <c r="F86" s="6"/>
      <c r="G86" s="6"/>
      <c r="H86" s="6"/>
      <c r="I86" s="7"/>
    </row>
    <row r="87" spans="1:10" x14ac:dyDescent="0.35">
      <c r="A87" s="5" t="s">
        <v>103</v>
      </c>
      <c r="B87" s="6"/>
      <c r="C87" s="6"/>
      <c r="D87" s="6"/>
      <c r="E87" s="6"/>
      <c r="F87" s="6"/>
      <c r="G87" s="6"/>
      <c r="H87" s="6"/>
      <c r="I87" s="7"/>
    </row>
    <row r="88" spans="1:10" x14ac:dyDescent="0.35">
      <c r="A88" s="8" t="s">
        <v>104</v>
      </c>
      <c r="B88" s="9"/>
      <c r="C88" s="9"/>
      <c r="D88" s="9"/>
      <c r="E88" s="9"/>
      <c r="F88" s="9"/>
      <c r="G88" s="9"/>
      <c r="H88" s="9"/>
      <c r="I88" s="10"/>
    </row>
    <row r="89" spans="1:10" ht="16.5" x14ac:dyDescent="0.35">
      <c r="A89" s="89" t="s">
        <v>53</v>
      </c>
      <c r="B89" s="90"/>
      <c r="C89" s="90"/>
      <c r="D89" s="90"/>
      <c r="E89" s="90"/>
      <c r="F89" s="90"/>
      <c r="G89" s="90"/>
      <c r="H89" s="90"/>
      <c r="I89" s="91"/>
    </row>
    <row r="90" spans="1:10" x14ac:dyDescent="0.35">
      <c r="A90" s="2" t="s">
        <v>105</v>
      </c>
      <c r="B90" s="3"/>
      <c r="C90" s="3"/>
      <c r="D90" s="3"/>
      <c r="E90" s="3"/>
      <c r="F90" s="3"/>
      <c r="G90" s="3"/>
      <c r="H90" s="3"/>
      <c r="I90" s="4"/>
    </row>
    <row r="91" spans="1:10" x14ac:dyDescent="0.35">
      <c r="A91" s="5" t="s">
        <v>106</v>
      </c>
      <c r="B91" s="6"/>
      <c r="C91" s="6"/>
      <c r="D91" s="6"/>
      <c r="E91" s="6"/>
      <c r="F91" s="6"/>
      <c r="G91" s="6"/>
      <c r="H91" s="6"/>
      <c r="I91" s="7"/>
    </row>
    <row r="92" spans="1:10" x14ac:dyDescent="0.35">
      <c r="A92" s="5" t="s">
        <v>107</v>
      </c>
      <c r="B92" s="6"/>
      <c r="C92" s="6"/>
      <c r="D92" s="6"/>
      <c r="E92" s="6"/>
      <c r="F92" s="6"/>
      <c r="G92" s="6"/>
      <c r="H92" s="6"/>
      <c r="I92" s="7"/>
    </row>
    <row r="93" spans="1:10" x14ac:dyDescent="0.35">
      <c r="A93" s="5" t="s">
        <v>108</v>
      </c>
      <c r="B93" s="6"/>
      <c r="C93" s="6"/>
      <c r="D93" s="6"/>
      <c r="E93" s="6"/>
      <c r="F93" s="6"/>
      <c r="G93" s="6"/>
      <c r="H93" s="6"/>
      <c r="I93" s="7"/>
    </row>
    <row r="94" spans="1:10" x14ac:dyDescent="0.35">
      <c r="A94" s="5" t="s">
        <v>109</v>
      </c>
      <c r="B94" s="6"/>
      <c r="C94" s="6"/>
      <c r="D94" s="6"/>
      <c r="E94" s="6"/>
      <c r="F94" s="6"/>
      <c r="G94" s="6"/>
      <c r="H94" s="6"/>
      <c r="I94" s="7"/>
    </row>
    <row r="95" spans="1:10" x14ac:dyDescent="0.35">
      <c r="A95" s="5" t="s">
        <v>110</v>
      </c>
      <c r="B95" s="6"/>
      <c r="C95" s="6"/>
      <c r="D95" s="6"/>
      <c r="E95" s="6"/>
      <c r="F95" s="6"/>
      <c r="G95" s="6"/>
      <c r="H95" s="6"/>
      <c r="I95" s="7"/>
    </row>
    <row r="96" spans="1:10" x14ac:dyDescent="0.35">
      <c r="A96" s="5" t="s">
        <v>111</v>
      </c>
      <c r="B96" s="6"/>
      <c r="C96" s="6"/>
      <c r="D96" s="6"/>
      <c r="E96" s="6"/>
      <c r="F96" s="6"/>
      <c r="G96" s="6"/>
      <c r="H96" s="6"/>
      <c r="I96" s="7"/>
    </row>
    <row r="97" spans="1:9" x14ac:dyDescent="0.35">
      <c r="A97" s="5" t="s">
        <v>112</v>
      </c>
      <c r="B97" s="6"/>
      <c r="C97" s="6"/>
      <c r="D97" s="6"/>
      <c r="E97" s="6"/>
      <c r="F97" s="6"/>
      <c r="G97" s="6"/>
      <c r="H97" s="6"/>
      <c r="I97" s="7"/>
    </row>
    <row r="98" spans="1:9" x14ac:dyDescent="0.35">
      <c r="A98" s="5" t="s">
        <v>113</v>
      </c>
      <c r="B98" s="6"/>
      <c r="C98" s="6"/>
      <c r="D98" s="6"/>
      <c r="E98" s="6"/>
      <c r="F98" s="6"/>
      <c r="G98" s="6"/>
      <c r="H98" s="6"/>
      <c r="I98" s="7"/>
    </row>
    <row r="99" spans="1:9" x14ac:dyDescent="0.35">
      <c r="A99" s="8" t="s">
        <v>114</v>
      </c>
      <c r="B99" s="9"/>
      <c r="C99" s="9"/>
      <c r="D99" s="9"/>
      <c r="E99" s="9"/>
      <c r="F99" s="9"/>
      <c r="G99" s="9"/>
      <c r="H99" s="9"/>
      <c r="I99" s="10"/>
    </row>
    <row r="100" spans="1:9" ht="16.5" x14ac:dyDescent="0.35">
      <c r="A100" s="92" t="s">
        <v>71</v>
      </c>
      <c r="B100" s="93"/>
      <c r="C100" s="93"/>
      <c r="D100" s="93"/>
      <c r="E100" s="93"/>
      <c r="F100" s="93"/>
      <c r="G100" s="93"/>
      <c r="H100" s="93"/>
      <c r="I100" s="94"/>
    </row>
    <row r="101" spans="1:9" x14ac:dyDescent="0.35">
      <c r="A101" s="14" t="s">
        <v>115</v>
      </c>
      <c r="B101" s="3"/>
      <c r="C101" s="3"/>
      <c r="D101" s="3"/>
      <c r="E101" s="3"/>
      <c r="F101" s="3"/>
      <c r="G101" s="3"/>
      <c r="H101" s="3"/>
      <c r="I101" s="4"/>
    </row>
    <row r="102" spans="1:9" x14ac:dyDescent="0.35">
      <c r="A102" s="5" t="s">
        <v>116</v>
      </c>
      <c r="B102" s="6"/>
      <c r="C102" s="6"/>
      <c r="D102" s="6"/>
      <c r="E102" s="6"/>
      <c r="F102" s="6"/>
      <c r="G102" s="6"/>
      <c r="H102" s="6"/>
      <c r="I102" s="7"/>
    </row>
    <row r="103" spans="1:9" x14ac:dyDescent="0.35">
      <c r="A103" s="5" t="s">
        <v>117</v>
      </c>
      <c r="B103" s="6"/>
      <c r="C103" s="6"/>
      <c r="D103" s="6"/>
      <c r="E103" s="6"/>
      <c r="F103" s="6"/>
      <c r="G103" s="6"/>
      <c r="H103" s="6"/>
      <c r="I103" s="7"/>
    </row>
    <row r="104" spans="1:9" x14ac:dyDescent="0.35">
      <c r="A104" s="5" t="s">
        <v>118</v>
      </c>
      <c r="B104" s="6"/>
      <c r="C104" s="6"/>
      <c r="D104" s="6"/>
      <c r="E104" s="6"/>
      <c r="F104" s="6"/>
      <c r="G104" s="6"/>
      <c r="H104" s="6"/>
      <c r="I104" s="7"/>
    </row>
    <row r="105" spans="1:9" x14ac:dyDescent="0.35">
      <c r="A105" s="5" t="s">
        <v>119</v>
      </c>
      <c r="B105" s="6"/>
      <c r="C105" s="6"/>
      <c r="D105" s="6"/>
      <c r="E105" s="6"/>
      <c r="F105" s="6"/>
      <c r="G105" s="6"/>
      <c r="H105" s="6"/>
      <c r="I105" s="7"/>
    </row>
    <row r="106" spans="1:9" x14ac:dyDescent="0.35">
      <c r="A106" s="5" t="s">
        <v>120</v>
      </c>
      <c r="B106" s="6"/>
      <c r="C106" s="6"/>
      <c r="D106" s="6"/>
      <c r="E106" s="6"/>
      <c r="F106" s="6"/>
      <c r="G106" s="6"/>
      <c r="H106" s="6"/>
      <c r="I106" s="7"/>
    </row>
    <row r="107" spans="1:9" x14ac:dyDescent="0.35">
      <c r="A107" s="5" t="s">
        <v>121</v>
      </c>
      <c r="B107" s="6"/>
      <c r="C107" s="6"/>
      <c r="D107" s="6"/>
      <c r="E107" s="6"/>
      <c r="F107" s="6"/>
      <c r="G107" s="6"/>
      <c r="H107" s="6"/>
      <c r="I107" s="7"/>
    </row>
    <row r="108" spans="1:9" x14ac:dyDescent="0.35">
      <c r="A108" s="5" t="s">
        <v>122</v>
      </c>
      <c r="B108" s="6"/>
      <c r="C108" s="6"/>
      <c r="D108" s="6"/>
      <c r="E108" s="6"/>
      <c r="F108" s="6"/>
      <c r="G108" s="6"/>
      <c r="H108" s="6"/>
      <c r="I108" s="7"/>
    </row>
    <row r="109" spans="1:9" x14ac:dyDescent="0.35">
      <c r="A109" s="5" t="s">
        <v>123</v>
      </c>
      <c r="B109" s="6"/>
      <c r="C109" s="6"/>
      <c r="D109" s="6"/>
      <c r="E109" s="6"/>
      <c r="F109" s="6"/>
      <c r="G109" s="6"/>
      <c r="H109" s="6"/>
      <c r="I109" s="7"/>
    </row>
    <row r="110" spans="1:9" x14ac:dyDescent="0.35">
      <c r="A110" s="5" t="s">
        <v>124</v>
      </c>
      <c r="B110" s="6"/>
      <c r="C110" s="6"/>
      <c r="D110" s="6"/>
      <c r="E110" s="6"/>
      <c r="F110" s="6"/>
      <c r="G110" s="6"/>
      <c r="H110" s="6"/>
      <c r="I110" s="7"/>
    </row>
    <row r="111" spans="1:9" x14ac:dyDescent="0.35">
      <c r="A111" s="5" t="s">
        <v>125</v>
      </c>
      <c r="B111" s="6"/>
      <c r="C111" s="6"/>
      <c r="D111" s="6"/>
      <c r="E111" s="6"/>
      <c r="F111" s="6"/>
      <c r="G111" s="6"/>
      <c r="H111" s="6"/>
      <c r="I111" s="7"/>
    </row>
    <row r="112" spans="1:9" x14ac:dyDescent="0.35">
      <c r="A112" s="5" t="s">
        <v>126</v>
      </c>
      <c r="B112" s="6"/>
      <c r="C112" s="6"/>
      <c r="D112" s="6"/>
      <c r="E112" s="6"/>
      <c r="F112" s="6"/>
      <c r="G112" s="6"/>
      <c r="H112" s="6"/>
      <c r="I112" s="7"/>
    </row>
    <row r="113" spans="1:9" x14ac:dyDescent="0.35">
      <c r="A113" s="5" t="s">
        <v>127</v>
      </c>
      <c r="B113" s="6"/>
      <c r="C113" s="6"/>
      <c r="D113" s="6"/>
      <c r="E113" s="6"/>
      <c r="F113" s="6"/>
      <c r="G113" s="6"/>
      <c r="H113" s="6"/>
      <c r="I113" s="7"/>
    </row>
    <row r="114" spans="1:9" x14ac:dyDescent="0.35">
      <c r="A114" s="5" t="s">
        <v>128</v>
      </c>
      <c r="B114" s="6"/>
      <c r="C114" s="6"/>
      <c r="D114" s="6"/>
      <c r="E114" s="6"/>
      <c r="F114" s="6"/>
      <c r="G114" s="6"/>
      <c r="H114" s="6"/>
      <c r="I114" s="7"/>
    </row>
    <row r="115" spans="1:9" x14ac:dyDescent="0.35">
      <c r="A115" s="5" t="s">
        <v>129</v>
      </c>
      <c r="B115" s="6"/>
      <c r="C115" s="6"/>
      <c r="D115" s="6"/>
      <c r="E115" s="6"/>
      <c r="F115" s="6"/>
      <c r="G115" s="6"/>
      <c r="H115" s="6"/>
      <c r="I115" s="7"/>
    </row>
    <row r="116" spans="1:9" x14ac:dyDescent="0.35">
      <c r="A116" s="5" t="s">
        <v>130</v>
      </c>
      <c r="B116" s="6"/>
      <c r="C116" s="6"/>
      <c r="D116" s="6"/>
      <c r="E116" s="6"/>
      <c r="F116" s="6"/>
      <c r="G116" s="6"/>
      <c r="H116" s="6"/>
      <c r="I116" s="7"/>
    </row>
    <row r="117" spans="1:9" x14ac:dyDescent="0.35">
      <c r="A117" s="5" t="s">
        <v>131</v>
      </c>
      <c r="B117" s="6"/>
      <c r="C117" s="6"/>
      <c r="D117" s="6"/>
      <c r="E117" s="6"/>
      <c r="F117" s="6"/>
      <c r="G117" s="6"/>
      <c r="H117" s="6"/>
      <c r="I117" s="7"/>
    </row>
    <row r="118" spans="1:9" x14ac:dyDescent="0.35">
      <c r="A118" s="5" t="s">
        <v>132</v>
      </c>
      <c r="B118" s="6"/>
      <c r="C118" s="6"/>
      <c r="D118" s="6"/>
      <c r="E118" s="6"/>
      <c r="F118" s="6"/>
      <c r="G118" s="6"/>
      <c r="H118" s="6"/>
      <c r="I118" s="7"/>
    </row>
    <row r="119" spans="1:9" x14ac:dyDescent="0.35">
      <c r="A119" s="5" t="s">
        <v>133</v>
      </c>
      <c r="B119" s="6"/>
      <c r="C119" s="6"/>
      <c r="D119" s="6"/>
      <c r="E119" s="6"/>
      <c r="F119" s="6"/>
      <c r="G119" s="6"/>
      <c r="H119" s="6"/>
      <c r="I119" s="7"/>
    </row>
    <row r="120" spans="1:9" x14ac:dyDescent="0.35">
      <c r="A120" s="5" t="s">
        <v>134</v>
      </c>
      <c r="B120" s="6"/>
      <c r="C120" s="6"/>
      <c r="D120" s="6"/>
      <c r="E120" s="6"/>
      <c r="F120" s="6"/>
      <c r="G120" s="6"/>
      <c r="H120" s="6"/>
      <c r="I120" s="7"/>
    </row>
    <row r="121" spans="1:9" x14ac:dyDescent="0.35">
      <c r="A121" s="5" t="s">
        <v>135</v>
      </c>
      <c r="B121" s="6"/>
      <c r="C121" s="6"/>
      <c r="D121" s="6"/>
      <c r="E121" s="6"/>
      <c r="F121" s="6"/>
      <c r="G121" s="6"/>
      <c r="H121" s="6"/>
      <c r="I121" s="7"/>
    </row>
    <row r="122" spans="1:9" x14ac:dyDescent="0.35">
      <c r="A122" s="5" t="s">
        <v>136</v>
      </c>
      <c r="B122" s="6"/>
      <c r="C122" s="6"/>
      <c r="D122" s="6"/>
      <c r="E122" s="6"/>
      <c r="F122" s="6"/>
      <c r="G122" s="6"/>
      <c r="H122" s="6"/>
      <c r="I122" s="7"/>
    </row>
    <row r="123" spans="1:9" x14ac:dyDescent="0.35">
      <c r="A123" s="5" t="s">
        <v>137</v>
      </c>
      <c r="B123" s="6"/>
      <c r="C123" s="6"/>
      <c r="D123" s="6"/>
      <c r="E123" s="6"/>
      <c r="F123" s="6"/>
      <c r="G123" s="6"/>
      <c r="H123" s="6"/>
      <c r="I123" s="7"/>
    </row>
    <row r="124" spans="1:9" x14ac:dyDescent="0.35">
      <c r="A124" s="8" t="s">
        <v>138</v>
      </c>
      <c r="B124" s="9"/>
      <c r="C124" s="9"/>
      <c r="D124" s="9"/>
      <c r="E124" s="9"/>
      <c r="F124" s="9"/>
      <c r="G124" s="9"/>
      <c r="H124" s="9"/>
      <c r="I124" s="10"/>
    </row>
  </sheetData>
  <mergeCells count="12">
    <mergeCell ref="J1:P1"/>
    <mergeCell ref="A2:I2"/>
    <mergeCell ref="A3:I3"/>
    <mergeCell ref="A46:I46"/>
    <mergeCell ref="A17:I17"/>
    <mergeCell ref="A27:I27"/>
    <mergeCell ref="A44:I44"/>
    <mergeCell ref="A89:I89"/>
    <mergeCell ref="A100:I100"/>
    <mergeCell ref="A4:I4"/>
    <mergeCell ref="A47:I47"/>
    <mergeCell ref="C1:I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214"/>
  <sheetViews>
    <sheetView showGridLines="0" tabSelected="1" zoomScale="80" zoomScaleNormal="80" workbookViewId="0"/>
  </sheetViews>
  <sheetFormatPr defaultRowHeight="15.5" x14ac:dyDescent="0.35"/>
  <cols>
    <col min="1" max="1" width="30.1796875" style="15" customWidth="1"/>
    <col min="2" max="2" width="12.1796875" style="15" bestFit="1" customWidth="1"/>
    <col min="3" max="3" width="17.1796875" style="15" customWidth="1"/>
    <col min="4" max="6" width="17" style="15" customWidth="1"/>
    <col min="7" max="7" width="17.36328125" style="15" customWidth="1"/>
    <col min="8" max="8" width="17.1796875" style="15" customWidth="1"/>
    <col min="9" max="9" width="18.453125" style="15" customWidth="1"/>
    <col min="10" max="10" width="16.1796875" style="15" bestFit="1" customWidth="1"/>
    <col min="11" max="11" width="3" customWidth="1"/>
    <col min="12" max="12" width="27.81640625" style="15" customWidth="1"/>
    <col min="13" max="13" width="12.1796875" style="15" bestFit="1" customWidth="1"/>
    <col min="14" max="14" width="16.36328125" style="15" customWidth="1"/>
    <col min="15" max="15" width="15.90625" style="15" customWidth="1"/>
    <col min="16" max="16" width="17.453125" style="15" customWidth="1"/>
    <col min="17" max="17" width="16.90625" style="15" customWidth="1"/>
    <col min="18" max="19" width="16.54296875" style="15" customWidth="1"/>
    <col min="20" max="20" width="17.90625" style="15" customWidth="1"/>
    <col min="21" max="21" width="16.1796875" style="15" bestFit="1" customWidth="1"/>
    <col min="22" max="22" width="2.81640625" style="15" customWidth="1"/>
    <col min="23" max="23" width="28.36328125" style="15" customWidth="1"/>
    <col min="24" max="24" width="12.1796875" style="15" bestFit="1" customWidth="1"/>
    <col min="25" max="30" width="9.81640625" style="15" bestFit="1" customWidth="1"/>
    <col min="31" max="31" width="13.36328125" style="16" customWidth="1"/>
    <col min="32" max="32" width="16.1796875" style="16" bestFit="1" customWidth="1"/>
    <col min="33" max="33" width="11.36328125" bestFit="1" customWidth="1"/>
  </cols>
  <sheetData>
    <row r="1" spans="1:34" ht="92.5" customHeight="1" x14ac:dyDescent="0.35">
      <c r="B1" s="110" t="s">
        <v>186</v>
      </c>
      <c r="C1" s="110"/>
      <c r="D1" s="110"/>
      <c r="E1" s="110"/>
      <c r="F1" s="110"/>
      <c r="G1" s="110"/>
      <c r="H1" s="110"/>
      <c r="I1" s="110"/>
      <c r="J1" s="110"/>
      <c r="L1" s="111"/>
      <c r="M1" s="111"/>
      <c r="N1" s="111"/>
      <c r="O1" s="111"/>
      <c r="P1" s="111"/>
      <c r="Q1" s="111"/>
      <c r="R1" s="111"/>
      <c r="S1" s="111"/>
      <c r="T1" s="111"/>
    </row>
    <row r="2" spans="1:34" ht="27" customHeight="1" x14ac:dyDescent="0.7">
      <c r="A2" s="109" t="s">
        <v>139</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row>
    <row r="3" spans="1:34" s="18" customFormat="1" ht="18.5" x14ac:dyDescent="0.45">
      <c r="A3" s="105" t="s">
        <v>140</v>
      </c>
      <c r="B3" s="105"/>
      <c r="C3" s="105"/>
      <c r="D3" s="105"/>
      <c r="E3" s="105"/>
      <c r="F3" s="105"/>
      <c r="G3" s="105"/>
      <c r="H3" s="105"/>
      <c r="I3" s="105"/>
      <c r="J3" s="105"/>
      <c r="K3" s="17"/>
      <c r="L3" s="105" t="s">
        <v>141</v>
      </c>
      <c r="M3" s="105"/>
      <c r="N3" s="105"/>
      <c r="O3" s="105"/>
      <c r="P3" s="105"/>
      <c r="Q3" s="105"/>
      <c r="R3" s="105"/>
      <c r="S3" s="105"/>
      <c r="T3" s="105"/>
      <c r="U3" s="105"/>
      <c r="V3" s="17"/>
      <c r="W3" s="105" t="s">
        <v>142</v>
      </c>
      <c r="X3" s="105"/>
      <c r="Y3" s="105"/>
      <c r="Z3" s="105"/>
      <c r="AA3" s="105"/>
      <c r="AB3" s="105"/>
      <c r="AC3" s="105"/>
      <c r="AD3" s="105"/>
      <c r="AE3" s="105"/>
      <c r="AF3" s="105"/>
    </row>
    <row r="4" spans="1:34" ht="18.5" x14ac:dyDescent="0.45">
      <c r="A4" s="106">
        <v>2018</v>
      </c>
      <c r="B4" s="106"/>
      <c r="C4" s="106"/>
      <c r="D4" s="106"/>
      <c r="E4" s="106"/>
      <c r="F4" s="106"/>
      <c r="G4" s="106"/>
      <c r="H4" s="106"/>
      <c r="I4" s="106"/>
      <c r="J4" s="106"/>
      <c r="K4" s="67"/>
      <c r="L4" s="106">
        <v>2018</v>
      </c>
      <c r="M4" s="106"/>
      <c r="N4" s="106"/>
      <c r="O4" s="106"/>
      <c r="P4" s="106"/>
      <c r="Q4" s="106"/>
      <c r="R4" s="106"/>
      <c r="S4" s="106"/>
      <c r="T4" s="106"/>
      <c r="U4" s="106"/>
      <c r="V4" s="67"/>
      <c r="W4" s="106">
        <v>2018</v>
      </c>
      <c r="X4" s="106"/>
      <c r="Y4" s="106"/>
      <c r="Z4" s="106"/>
      <c r="AA4" s="106"/>
      <c r="AB4" s="106"/>
      <c r="AC4" s="106"/>
      <c r="AD4" s="106"/>
      <c r="AE4" s="106"/>
      <c r="AF4" s="106"/>
    </row>
    <row r="5" spans="1:34" s="25" customFormat="1" x14ac:dyDescent="0.35">
      <c r="A5" s="107"/>
      <c r="B5" s="108"/>
      <c r="C5" s="21" t="s">
        <v>143</v>
      </c>
      <c r="D5" s="21" t="s">
        <v>144</v>
      </c>
      <c r="E5" s="21" t="s">
        <v>145</v>
      </c>
      <c r="F5" s="21" t="s">
        <v>146</v>
      </c>
      <c r="G5" s="21" t="s">
        <v>147</v>
      </c>
      <c r="H5" s="21" t="s">
        <v>148</v>
      </c>
      <c r="I5" s="21" t="s">
        <v>149</v>
      </c>
      <c r="J5" s="21" t="s">
        <v>150</v>
      </c>
      <c r="K5" s="22"/>
      <c r="L5" s="23"/>
      <c r="M5" s="23"/>
      <c r="N5" s="21" t="s">
        <v>143</v>
      </c>
      <c r="O5" s="21" t="s">
        <v>144</v>
      </c>
      <c r="P5" s="21" t="s">
        <v>145</v>
      </c>
      <c r="Q5" s="21" t="s">
        <v>146</v>
      </c>
      <c r="R5" s="21" t="s">
        <v>147</v>
      </c>
      <c r="S5" s="21" t="s">
        <v>148</v>
      </c>
      <c r="T5" s="21" t="s">
        <v>149</v>
      </c>
      <c r="U5" s="21" t="s">
        <v>150</v>
      </c>
      <c r="V5" s="24"/>
      <c r="W5" s="23"/>
      <c r="X5" s="23"/>
      <c r="Y5" s="21" t="s">
        <v>143</v>
      </c>
      <c r="Z5" s="21" t="s">
        <v>144</v>
      </c>
      <c r="AA5" s="21" t="s">
        <v>145</v>
      </c>
      <c r="AB5" s="21" t="s">
        <v>146</v>
      </c>
      <c r="AC5" s="21" t="s">
        <v>147</v>
      </c>
      <c r="AD5" s="21" t="s">
        <v>148</v>
      </c>
      <c r="AE5" s="21" t="s">
        <v>149</v>
      </c>
      <c r="AF5" s="21" t="s">
        <v>150</v>
      </c>
    </row>
    <row r="6" spans="1:34" x14ac:dyDescent="0.35">
      <c r="A6" s="103" t="s">
        <v>151</v>
      </c>
      <c r="B6" s="26" t="s">
        <v>152</v>
      </c>
      <c r="C6" s="27">
        <v>17016020.760000002</v>
      </c>
      <c r="D6" s="27">
        <v>15542653</v>
      </c>
      <c r="E6" s="27">
        <v>16560110.83</v>
      </c>
      <c r="F6" s="27">
        <v>15861552.83</v>
      </c>
      <c r="G6" s="27">
        <v>15418570.35</v>
      </c>
      <c r="H6" s="27">
        <v>15441750.949999999</v>
      </c>
      <c r="I6" s="27">
        <v>95840658.719999999</v>
      </c>
      <c r="J6" s="28">
        <v>0.21494468799999999</v>
      </c>
      <c r="K6" s="19"/>
      <c r="L6" s="103" t="s">
        <v>151</v>
      </c>
      <c r="M6" s="26" t="s">
        <v>152</v>
      </c>
      <c r="N6" s="27">
        <v>16241191.050000001</v>
      </c>
      <c r="O6" s="27">
        <v>14842962.92</v>
      </c>
      <c r="P6" s="27">
        <v>15997744.380000001</v>
      </c>
      <c r="Q6" s="27">
        <v>15313192.859999999</v>
      </c>
      <c r="R6" s="27">
        <v>14884863.83</v>
      </c>
      <c r="S6" s="27">
        <v>14949830.73</v>
      </c>
      <c r="T6" s="27">
        <v>92229785.769999996</v>
      </c>
      <c r="U6" s="28">
        <v>0.21376846150000001</v>
      </c>
      <c r="V6" s="20"/>
      <c r="W6" s="103" t="s">
        <v>151</v>
      </c>
      <c r="X6" s="26" t="s">
        <v>152</v>
      </c>
      <c r="Y6" s="29">
        <v>531</v>
      </c>
      <c r="Z6" s="29">
        <v>479</v>
      </c>
      <c r="AA6" s="29">
        <v>490</v>
      </c>
      <c r="AB6" s="29">
        <v>462</v>
      </c>
      <c r="AC6" s="29">
        <v>458</v>
      </c>
      <c r="AD6" s="29">
        <v>495</v>
      </c>
      <c r="AE6" s="29">
        <v>2915</v>
      </c>
      <c r="AF6" s="28">
        <v>0.25292841649999998</v>
      </c>
    </row>
    <row r="7" spans="1:34" x14ac:dyDescent="0.35">
      <c r="A7" s="103"/>
      <c r="B7" s="26" t="s">
        <v>153</v>
      </c>
      <c r="C7" s="27">
        <v>2841573.32</v>
      </c>
      <c r="D7" s="27">
        <v>2784931.4</v>
      </c>
      <c r="E7" s="27">
        <v>2712243.88</v>
      </c>
      <c r="F7" s="27">
        <v>3299210.73</v>
      </c>
      <c r="G7" s="27">
        <v>2629607.7799999998</v>
      </c>
      <c r="H7" s="27">
        <v>2694934.82</v>
      </c>
      <c r="I7" s="27">
        <v>16962501.93</v>
      </c>
      <c r="J7" s="28">
        <v>0.27063970069999999</v>
      </c>
      <c r="K7" s="19"/>
      <c r="L7" s="103"/>
      <c r="M7" s="26" t="s">
        <v>153</v>
      </c>
      <c r="N7" s="27">
        <v>2011219.06</v>
      </c>
      <c r="O7" s="27">
        <v>2090515.48</v>
      </c>
      <c r="P7" s="27">
        <v>2043751.88</v>
      </c>
      <c r="Q7" s="27">
        <v>2657227.7000000002</v>
      </c>
      <c r="R7" s="27">
        <v>2034036.16</v>
      </c>
      <c r="S7" s="27">
        <v>2079365.93</v>
      </c>
      <c r="T7" s="27">
        <v>12916116.210000001</v>
      </c>
      <c r="U7" s="28">
        <v>0.26839991340000002</v>
      </c>
      <c r="V7" s="20"/>
      <c r="W7" s="103"/>
      <c r="X7" s="26" t="s">
        <v>153</v>
      </c>
      <c r="Y7" s="29">
        <v>2845</v>
      </c>
      <c r="Z7" s="29">
        <v>2993</v>
      </c>
      <c r="AA7" s="29">
        <v>2822</v>
      </c>
      <c r="AB7" s="29">
        <v>2713</v>
      </c>
      <c r="AC7" s="29">
        <v>2516</v>
      </c>
      <c r="AD7" s="29">
        <v>2633</v>
      </c>
      <c r="AE7" s="29">
        <v>16522</v>
      </c>
      <c r="AF7" s="28">
        <v>0.29154241149999999</v>
      </c>
    </row>
    <row r="8" spans="1:34" ht="6" customHeight="1" x14ac:dyDescent="0.35">
      <c r="A8" s="30"/>
      <c r="B8" s="30"/>
      <c r="C8" s="31"/>
      <c r="D8" s="31"/>
      <c r="E8" s="31"/>
      <c r="F8" s="31"/>
      <c r="G8" s="31"/>
      <c r="H8" s="31"/>
      <c r="I8" s="31"/>
      <c r="J8" s="32"/>
      <c r="K8" s="19"/>
      <c r="L8" s="30"/>
      <c r="M8" s="30"/>
      <c r="N8" s="31"/>
      <c r="O8" s="31"/>
      <c r="P8" s="31"/>
      <c r="Q8" s="31"/>
      <c r="R8" s="31"/>
      <c r="S8" s="31"/>
      <c r="T8" s="31"/>
      <c r="U8" s="32"/>
      <c r="V8" s="20"/>
      <c r="W8" s="30"/>
      <c r="X8" s="30"/>
      <c r="Y8" s="33"/>
      <c r="Z8" s="33"/>
      <c r="AA8" s="33"/>
      <c r="AB8" s="33"/>
      <c r="AC8" s="33"/>
      <c r="AD8" s="33"/>
      <c r="AE8" s="33"/>
      <c r="AF8" s="32"/>
    </row>
    <row r="9" spans="1:34" x14ac:dyDescent="0.35">
      <c r="A9" s="103" t="s">
        <v>154</v>
      </c>
      <c r="B9" s="26" t="s">
        <v>152</v>
      </c>
      <c r="C9" s="27">
        <v>26100028.379999999</v>
      </c>
      <c r="D9" s="27">
        <v>25632640.539999999</v>
      </c>
      <c r="E9" s="27">
        <v>29152378.050000001</v>
      </c>
      <c r="F9" s="27">
        <v>29587751.52</v>
      </c>
      <c r="G9" s="27">
        <v>31198105.789999999</v>
      </c>
      <c r="H9" s="27">
        <v>30688800.859999999</v>
      </c>
      <c r="I9" s="27">
        <v>172359705.13999999</v>
      </c>
      <c r="J9" s="28">
        <v>0.68122754169999999</v>
      </c>
      <c r="K9" s="19"/>
      <c r="L9" s="103" t="s">
        <v>154</v>
      </c>
      <c r="M9" s="26" t="s">
        <v>152</v>
      </c>
      <c r="N9" s="27">
        <v>20053999.699999999</v>
      </c>
      <c r="O9" s="27">
        <v>20411767.390000001</v>
      </c>
      <c r="P9" s="27">
        <v>23653949.27</v>
      </c>
      <c r="Q9" s="27">
        <v>24568976.239999998</v>
      </c>
      <c r="R9" s="27">
        <v>26112301.940000001</v>
      </c>
      <c r="S9" s="27">
        <v>26179252.809999999</v>
      </c>
      <c r="T9" s="27">
        <v>140980247.34999999</v>
      </c>
      <c r="U9" s="28">
        <v>0.68071050609999995</v>
      </c>
      <c r="V9" s="20"/>
      <c r="W9" s="103" t="s">
        <v>154</v>
      </c>
      <c r="X9" s="26" t="s">
        <v>152</v>
      </c>
      <c r="Y9" s="29">
        <v>14428</v>
      </c>
      <c r="Z9" s="29">
        <v>14064</v>
      </c>
      <c r="AA9" s="29">
        <v>15674</v>
      </c>
      <c r="AB9" s="29">
        <v>16078</v>
      </c>
      <c r="AC9" s="29">
        <v>16769</v>
      </c>
      <c r="AD9" s="29">
        <v>16172</v>
      </c>
      <c r="AE9" s="29">
        <v>93185</v>
      </c>
      <c r="AF9" s="28">
        <v>0.4399150242</v>
      </c>
    </row>
    <row r="10" spans="1:34" x14ac:dyDescent="0.35">
      <c r="A10" s="103"/>
      <c r="B10" s="26" t="s">
        <v>153</v>
      </c>
      <c r="C10" s="27">
        <v>14023272.939999999</v>
      </c>
      <c r="D10" s="27">
        <v>13747065.01</v>
      </c>
      <c r="E10" s="27">
        <v>14697146.189999999</v>
      </c>
      <c r="F10" s="27">
        <v>15146218.109999999</v>
      </c>
      <c r="G10" s="27">
        <v>15608662.5</v>
      </c>
      <c r="H10" s="27">
        <v>15859680.359999999</v>
      </c>
      <c r="I10" s="27">
        <v>89082045.109999999</v>
      </c>
      <c r="J10" s="28">
        <v>0.79417681029999998</v>
      </c>
      <c r="K10" s="19"/>
      <c r="L10" s="103"/>
      <c r="M10" s="26" t="s">
        <v>153</v>
      </c>
      <c r="N10" s="27">
        <v>9635500.0399999991</v>
      </c>
      <c r="O10" s="27">
        <v>9848177.9499999993</v>
      </c>
      <c r="P10" s="27">
        <v>10879485.470000001</v>
      </c>
      <c r="Q10" s="27">
        <v>11211387.710000001</v>
      </c>
      <c r="R10" s="27">
        <v>11742702.560000001</v>
      </c>
      <c r="S10" s="27">
        <v>12154285.939999999</v>
      </c>
      <c r="T10" s="27">
        <v>65471539.670000002</v>
      </c>
      <c r="U10" s="28">
        <v>0.81375757419999994</v>
      </c>
      <c r="V10" s="20"/>
      <c r="W10" s="103"/>
      <c r="X10" s="26" t="s">
        <v>153</v>
      </c>
      <c r="Y10" s="29">
        <v>24995</v>
      </c>
      <c r="Z10" s="29">
        <v>23737</v>
      </c>
      <c r="AA10" s="29">
        <v>25668</v>
      </c>
      <c r="AB10" s="29">
        <v>26014</v>
      </c>
      <c r="AC10" s="29">
        <v>27454</v>
      </c>
      <c r="AD10" s="29">
        <v>26554</v>
      </c>
      <c r="AE10" s="29">
        <v>154422</v>
      </c>
      <c r="AF10" s="28">
        <v>0.78159395730000003</v>
      </c>
      <c r="AG10" s="34"/>
    </row>
    <row r="11" spans="1:34" ht="5.25" customHeight="1" x14ac:dyDescent="0.35">
      <c r="A11" s="30"/>
      <c r="B11" s="30"/>
      <c r="C11" s="31"/>
      <c r="D11" s="31"/>
      <c r="E11" s="31"/>
      <c r="F11" s="31"/>
      <c r="G11" s="31"/>
      <c r="H11" s="31"/>
      <c r="I11" s="31"/>
      <c r="J11" s="31"/>
      <c r="K11" s="19"/>
      <c r="L11" s="30"/>
      <c r="M11" s="30"/>
      <c r="N11" s="31"/>
      <c r="O11" s="31"/>
      <c r="P11" s="31"/>
      <c r="Q11" s="31"/>
      <c r="R11" s="31"/>
      <c r="S11" s="31"/>
      <c r="T11" s="31"/>
      <c r="U11" s="31"/>
      <c r="V11" s="20"/>
      <c r="W11" s="30"/>
      <c r="X11" s="30"/>
      <c r="Y11" s="33"/>
      <c r="Z11" s="33"/>
      <c r="AA11" s="33"/>
      <c r="AB11" s="33"/>
      <c r="AC11" s="33"/>
      <c r="AD11" s="33"/>
      <c r="AE11" s="33"/>
      <c r="AF11" s="33"/>
    </row>
    <row r="12" spans="1:34" ht="36.75" customHeight="1" x14ac:dyDescent="0.35">
      <c r="A12" s="35" t="s">
        <v>155</v>
      </c>
      <c r="B12" s="35"/>
      <c r="C12" s="36">
        <v>18159957.32</v>
      </c>
      <c r="D12" s="36">
        <v>18343034.789999999</v>
      </c>
      <c r="E12" s="36">
        <v>18081253.879999999</v>
      </c>
      <c r="F12" s="36">
        <v>17682907.32</v>
      </c>
      <c r="G12" s="36">
        <v>19823372.449999999</v>
      </c>
      <c r="H12" s="36">
        <v>19971714.539999999</v>
      </c>
      <c r="I12" s="36">
        <v>112062240.30000001</v>
      </c>
      <c r="J12" s="37">
        <v>0.87183434989999997</v>
      </c>
      <c r="K12" s="19"/>
      <c r="L12" s="35" t="s">
        <v>155</v>
      </c>
      <c r="M12" s="35"/>
      <c r="N12" s="36">
        <v>8870312.3200000003</v>
      </c>
      <c r="O12" s="36">
        <v>10636066.02</v>
      </c>
      <c r="P12" s="36">
        <v>10231742.65</v>
      </c>
      <c r="Q12" s="36">
        <v>9396847.1699999999</v>
      </c>
      <c r="R12" s="36">
        <v>10687653.029999999</v>
      </c>
      <c r="S12" s="36">
        <v>11398548.810000001</v>
      </c>
      <c r="T12" s="36">
        <v>61221170.000000007</v>
      </c>
      <c r="U12" s="37">
        <v>0.93010137979999996</v>
      </c>
      <c r="V12" s="20"/>
      <c r="W12" s="35" t="s">
        <v>155</v>
      </c>
      <c r="X12" s="35"/>
      <c r="Y12" s="38">
        <v>28328</v>
      </c>
      <c r="Z12" s="38">
        <v>26547</v>
      </c>
      <c r="AA12" s="38">
        <v>26596</v>
      </c>
      <c r="AB12" s="38">
        <v>26340</v>
      </c>
      <c r="AC12" s="38">
        <v>29838</v>
      </c>
      <c r="AD12" s="38">
        <v>27716</v>
      </c>
      <c r="AE12" s="38">
        <v>165365</v>
      </c>
      <c r="AF12" s="37">
        <v>0.90509506120000005</v>
      </c>
    </row>
    <row r="13" spans="1:34" s="42" customFormat="1" ht="21.65" customHeight="1" x14ac:dyDescent="0.35">
      <c r="A13" s="35" t="s">
        <v>149</v>
      </c>
      <c r="B13" s="35"/>
      <c r="C13" s="39">
        <f>SUM(C6:C12)</f>
        <v>78140852.719999999</v>
      </c>
      <c r="D13" s="39">
        <f t="shared" ref="D13:I13" si="0">SUM(D6:D12)</f>
        <v>76050324.739999995</v>
      </c>
      <c r="E13" s="39">
        <f t="shared" si="0"/>
        <v>81203132.829999998</v>
      </c>
      <c r="F13" s="39">
        <f t="shared" si="0"/>
        <v>81577640.50999999</v>
      </c>
      <c r="G13" s="39">
        <f t="shared" si="0"/>
        <v>84678318.870000005</v>
      </c>
      <c r="H13" s="39">
        <f t="shared" si="0"/>
        <v>84656881.530000001</v>
      </c>
      <c r="I13" s="39">
        <f t="shared" si="0"/>
        <v>486307151.19999999</v>
      </c>
      <c r="J13" s="40">
        <f>SUMPRODUCT(I6:I12,J6:J12)/SUM(I6:I12)</f>
        <v>0.63962446212358082</v>
      </c>
      <c r="K13" s="19"/>
      <c r="L13" s="35" t="s">
        <v>149</v>
      </c>
      <c r="M13" s="35"/>
      <c r="N13" s="39">
        <f>SUM(N6:N12)</f>
        <v>56812222.170000002</v>
      </c>
      <c r="O13" s="39">
        <f t="shared" ref="O13:T13" si="1">SUM(O6:O12)</f>
        <v>57829489.75999999</v>
      </c>
      <c r="P13" s="39">
        <f t="shared" si="1"/>
        <v>62806673.649999999</v>
      </c>
      <c r="Q13" s="39">
        <f t="shared" si="1"/>
        <v>63147631.68</v>
      </c>
      <c r="R13" s="39">
        <f t="shared" si="1"/>
        <v>65461557.520000003</v>
      </c>
      <c r="S13" s="39">
        <f t="shared" si="1"/>
        <v>66761284.219999999</v>
      </c>
      <c r="T13" s="39">
        <f t="shared" si="1"/>
        <v>372818859</v>
      </c>
      <c r="U13" s="40">
        <f>SUMPRODUCT(T5:T12,U5:U12)/SUM(T5:T12)</f>
        <v>0.61522932614158909</v>
      </c>
      <c r="V13" s="20"/>
      <c r="W13" s="35" t="s">
        <v>149</v>
      </c>
      <c r="X13" s="35"/>
      <c r="Y13" s="41">
        <f t="shared" ref="Y13:AD13" si="2">SUM(Y6:Y12)</f>
        <v>71127</v>
      </c>
      <c r="Z13" s="41">
        <f t="shared" si="2"/>
        <v>67820</v>
      </c>
      <c r="AA13" s="41">
        <f t="shared" si="2"/>
        <v>71250</v>
      </c>
      <c r="AB13" s="41">
        <f t="shared" si="2"/>
        <v>71607</v>
      </c>
      <c r="AC13" s="41">
        <f t="shared" si="2"/>
        <v>77035</v>
      </c>
      <c r="AD13" s="41">
        <f t="shared" si="2"/>
        <v>73570</v>
      </c>
      <c r="AE13" s="41">
        <f>SUM(Y13:AD13)</f>
        <v>432409</v>
      </c>
      <c r="AF13" s="40">
        <f>SUMPRODUCT(AE5:AE12,AF5:AF12)/SUM(AE5:AE12)</f>
        <v>0.73290328937764049</v>
      </c>
      <c r="AH13" s="43"/>
    </row>
    <row r="14" spans="1:34" s="18" customFormat="1" ht="18.5" x14ac:dyDescent="0.45">
      <c r="A14" s="106">
        <v>2019</v>
      </c>
      <c r="B14" s="106"/>
      <c r="C14" s="106"/>
      <c r="D14" s="106"/>
      <c r="E14" s="106"/>
      <c r="F14" s="106"/>
      <c r="G14" s="106"/>
      <c r="H14" s="106"/>
      <c r="I14" s="106"/>
      <c r="J14" s="106"/>
      <c r="K14" s="67"/>
      <c r="L14" s="106">
        <v>2019</v>
      </c>
      <c r="M14" s="106"/>
      <c r="N14" s="106"/>
      <c r="O14" s="106"/>
      <c r="P14" s="106"/>
      <c r="Q14" s="106"/>
      <c r="R14" s="106"/>
      <c r="S14" s="106"/>
      <c r="T14" s="106"/>
      <c r="U14" s="106"/>
      <c r="V14" s="67"/>
      <c r="W14" s="106">
        <v>2019</v>
      </c>
      <c r="X14" s="106"/>
      <c r="Y14" s="106"/>
      <c r="Z14" s="106"/>
      <c r="AA14" s="106"/>
      <c r="AB14" s="106"/>
      <c r="AC14" s="106"/>
      <c r="AD14" s="106"/>
      <c r="AE14" s="106"/>
      <c r="AF14" s="106"/>
    </row>
    <row r="15" spans="1:34" s="25" customFormat="1" x14ac:dyDescent="0.35">
      <c r="A15" s="23"/>
      <c r="B15" s="23"/>
      <c r="C15" s="21" t="s">
        <v>143</v>
      </c>
      <c r="D15" s="21" t="s">
        <v>144</v>
      </c>
      <c r="E15" s="21" t="s">
        <v>145</v>
      </c>
      <c r="F15" s="21" t="s">
        <v>146</v>
      </c>
      <c r="G15" s="21" t="s">
        <v>147</v>
      </c>
      <c r="H15" s="21" t="s">
        <v>148</v>
      </c>
      <c r="I15" s="21" t="s">
        <v>149</v>
      </c>
      <c r="J15" s="21" t="s">
        <v>150</v>
      </c>
      <c r="K15" s="22"/>
      <c r="L15" s="23"/>
      <c r="M15" s="23"/>
      <c r="N15" s="21" t="s">
        <v>143</v>
      </c>
      <c r="O15" s="21" t="s">
        <v>144</v>
      </c>
      <c r="P15" s="21" t="s">
        <v>145</v>
      </c>
      <c r="Q15" s="21" t="s">
        <v>146</v>
      </c>
      <c r="R15" s="21" t="s">
        <v>147</v>
      </c>
      <c r="S15" s="21" t="s">
        <v>148</v>
      </c>
      <c r="T15" s="21" t="s">
        <v>149</v>
      </c>
      <c r="U15" s="21" t="s">
        <v>150</v>
      </c>
      <c r="V15" s="24"/>
      <c r="W15" s="23"/>
      <c r="X15" s="23"/>
      <c r="Y15" s="21" t="s">
        <v>143</v>
      </c>
      <c r="Z15" s="21" t="s">
        <v>144</v>
      </c>
      <c r="AA15" s="21" t="s">
        <v>145</v>
      </c>
      <c r="AB15" s="21" t="s">
        <v>146</v>
      </c>
      <c r="AC15" s="21" t="s">
        <v>147</v>
      </c>
      <c r="AD15" s="21" t="s">
        <v>148</v>
      </c>
      <c r="AE15" s="21" t="s">
        <v>149</v>
      </c>
      <c r="AF15" s="21" t="s">
        <v>150</v>
      </c>
    </row>
    <row r="16" spans="1:34" x14ac:dyDescent="0.35">
      <c r="A16" s="103" t="s">
        <v>151</v>
      </c>
      <c r="B16" s="26" t="s">
        <v>152</v>
      </c>
      <c r="C16" s="27">
        <v>14814344.720000001</v>
      </c>
      <c r="D16" s="27">
        <v>13128896.25</v>
      </c>
      <c r="E16" s="27">
        <v>13095719.73</v>
      </c>
      <c r="F16" s="27">
        <v>12900580.25</v>
      </c>
      <c r="G16" s="27">
        <v>12412953.82</v>
      </c>
      <c r="H16" s="27">
        <v>12225610.57</v>
      </c>
      <c r="I16" s="27">
        <v>78578105.340000004</v>
      </c>
      <c r="J16" s="28">
        <v>0.19459851359999999</v>
      </c>
      <c r="K16" s="19"/>
      <c r="L16" s="103" t="s">
        <v>151</v>
      </c>
      <c r="M16" s="26" t="s">
        <v>152</v>
      </c>
      <c r="N16" s="27">
        <v>14127422.279999999</v>
      </c>
      <c r="O16" s="27">
        <v>12557688.779999999</v>
      </c>
      <c r="P16" s="27">
        <v>12592535.460000001</v>
      </c>
      <c r="Q16" s="27">
        <v>12459594.82</v>
      </c>
      <c r="R16" s="27">
        <v>12028276.59</v>
      </c>
      <c r="S16" s="27">
        <v>11923585.609999999</v>
      </c>
      <c r="T16" s="27">
        <v>75689103.540000007</v>
      </c>
      <c r="U16" s="28">
        <v>0.19403746429999999</v>
      </c>
      <c r="V16" s="20"/>
      <c r="W16" s="103" t="s">
        <v>151</v>
      </c>
      <c r="X16" s="26" t="s">
        <v>152</v>
      </c>
      <c r="Y16" s="29">
        <v>379</v>
      </c>
      <c r="Z16" s="29">
        <v>324</v>
      </c>
      <c r="AA16" s="29">
        <v>291</v>
      </c>
      <c r="AB16" s="29">
        <v>305</v>
      </c>
      <c r="AC16" s="29">
        <v>303</v>
      </c>
      <c r="AD16" s="29">
        <v>292</v>
      </c>
      <c r="AE16" s="29">
        <v>1894</v>
      </c>
      <c r="AF16" s="28">
        <v>0.20215604649999999</v>
      </c>
    </row>
    <row r="17" spans="1:34" x14ac:dyDescent="0.35">
      <c r="A17" s="103"/>
      <c r="B17" s="26" t="s">
        <v>153</v>
      </c>
      <c r="C17" s="27">
        <v>2659033.41</v>
      </c>
      <c r="D17" s="27">
        <v>2231354.52</v>
      </c>
      <c r="E17" s="27">
        <v>2251329.77</v>
      </c>
      <c r="F17" s="27">
        <v>2135842.2799999998</v>
      </c>
      <c r="G17" s="27">
        <v>2254944.7599999998</v>
      </c>
      <c r="H17" s="27">
        <v>2224486.48</v>
      </c>
      <c r="I17" s="27">
        <v>13756991.220000001</v>
      </c>
      <c r="J17" s="28">
        <v>0.24580893340000001</v>
      </c>
      <c r="K17" s="19"/>
      <c r="L17" s="103"/>
      <c r="M17" s="26" t="s">
        <v>153</v>
      </c>
      <c r="N17" s="27">
        <v>1981123.19</v>
      </c>
      <c r="O17" s="27">
        <v>1618798.5</v>
      </c>
      <c r="P17" s="27">
        <v>1737265.37</v>
      </c>
      <c r="Q17" s="27">
        <v>1724862.89</v>
      </c>
      <c r="R17" s="27">
        <v>1761758.36</v>
      </c>
      <c r="S17" s="27">
        <v>1873554.24</v>
      </c>
      <c r="T17" s="27">
        <v>10697362.550000001</v>
      </c>
      <c r="U17" s="28">
        <v>0.24992243959999999</v>
      </c>
      <c r="V17" s="20"/>
      <c r="W17" s="103"/>
      <c r="X17" s="26" t="s">
        <v>153</v>
      </c>
      <c r="Y17" s="29">
        <v>2070</v>
      </c>
      <c r="Z17" s="29">
        <v>1958</v>
      </c>
      <c r="AA17" s="29">
        <v>1813</v>
      </c>
      <c r="AB17" s="29">
        <v>1800</v>
      </c>
      <c r="AC17" s="29">
        <v>1876</v>
      </c>
      <c r="AD17" s="29">
        <v>1806</v>
      </c>
      <c r="AE17" s="29">
        <v>11323</v>
      </c>
      <c r="AF17" s="28">
        <v>0.24749185809999999</v>
      </c>
    </row>
    <row r="18" spans="1:34" ht="6" customHeight="1" x14ac:dyDescent="0.35">
      <c r="A18" s="30"/>
      <c r="B18" s="30"/>
      <c r="C18" s="31"/>
      <c r="D18" s="31"/>
      <c r="E18" s="31"/>
      <c r="F18" s="31"/>
      <c r="G18" s="31"/>
      <c r="H18" s="31"/>
      <c r="I18" s="31"/>
      <c r="J18" s="32"/>
      <c r="K18" s="19"/>
      <c r="L18" s="30"/>
      <c r="M18" s="30"/>
      <c r="N18" s="31"/>
      <c r="O18" s="31"/>
      <c r="P18" s="31"/>
      <c r="Q18" s="31"/>
      <c r="R18" s="31"/>
      <c r="S18" s="31"/>
      <c r="T18" s="31"/>
      <c r="U18" s="32"/>
      <c r="V18" s="20"/>
      <c r="W18" s="30"/>
      <c r="X18" s="30"/>
      <c r="Y18" s="33"/>
      <c r="Z18" s="33"/>
      <c r="AA18" s="33"/>
      <c r="AB18" s="33"/>
      <c r="AC18" s="33"/>
      <c r="AD18" s="33"/>
      <c r="AE18" s="33"/>
      <c r="AF18" s="32"/>
    </row>
    <row r="19" spans="1:34" x14ac:dyDescent="0.35">
      <c r="A19" s="103" t="s">
        <v>154</v>
      </c>
      <c r="B19" s="26" t="s">
        <v>152</v>
      </c>
      <c r="C19" s="27">
        <v>30002816.829999998</v>
      </c>
      <c r="D19" s="27">
        <v>29127321.91</v>
      </c>
      <c r="E19" s="27">
        <v>26744284.07</v>
      </c>
      <c r="F19" s="27">
        <v>31200491.399999999</v>
      </c>
      <c r="G19" s="27">
        <v>28563973.649999999</v>
      </c>
      <c r="H19" s="27">
        <v>26326410.219999999</v>
      </c>
      <c r="I19" s="27">
        <v>171965298.08000001</v>
      </c>
      <c r="J19" s="28">
        <v>0.67770336499999995</v>
      </c>
      <c r="K19" s="19"/>
      <c r="L19" s="103" t="s">
        <v>154</v>
      </c>
      <c r="M19" s="26" t="s">
        <v>152</v>
      </c>
      <c r="N19" s="27">
        <v>22940816.34</v>
      </c>
      <c r="O19" s="27">
        <v>23269076.940000001</v>
      </c>
      <c r="P19" s="27">
        <v>21759346.41</v>
      </c>
      <c r="Q19" s="27">
        <v>25869265.079999998</v>
      </c>
      <c r="R19" s="27">
        <v>23965505.329999998</v>
      </c>
      <c r="S19" s="27">
        <v>22460433.82</v>
      </c>
      <c r="T19" s="27">
        <v>140264443.91999999</v>
      </c>
      <c r="U19" s="28">
        <v>0.67969468560000001</v>
      </c>
      <c r="V19" s="20"/>
      <c r="W19" s="103" t="s">
        <v>154</v>
      </c>
      <c r="X19" s="26" t="s">
        <v>152</v>
      </c>
      <c r="Y19" s="29">
        <v>14574</v>
      </c>
      <c r="Z19" s="29">
        <v>13857</v>
      </c>
      <c r="AA19" s="29">
        <v>12966</v>
      </c>
      <c r="AB19" s="29">
        <v>15110</v>
      </c>
      <c r="AC19" s="29">
        <v>13992</v>
      </c>
      <c r="AD19" s="29">
        <v>13204</v>
      </c>
      <c r="AE19" s="29">
        <v>83703</v>
      </c>
      <c r="AF19" s="28">
        <v>0.45890305809999998</v>
      </c>
    </row>
    <row r="20" spans="1:34" x14ac:dyDescent="0.35">
      <c r="A20" s="103"/>
      <c r="B20" s="26" t="s">
        <v>153</v>
      </c>
      <c r="C20" s="27">
        <v>15412261.01</v>
      </c>
      <c r="D20" s="27">
        <v>14527569.550000001</v>
      </c>
      <c r="E20" s="27">
        <v>13101354.779999999</v>
      </c>
      <c r="F20" s="27">
        <v>14862006.210000001</v>
      </c>
      <c r="G20" s="27">
        <v>13965930.32</v>
      </c>
      <c r="H20" s="27">
        <v>12734984.48</v>
      </c>
      <c r="I20" s="27">
        <v>84604106.350000009</v>
      </c>
      <c r="J20" s="28">
        <v>0.79153843339999996</v>
      </c>
      <c r="K20" s="19"/>
      <c r="L20" s="103"/>
      <c r="M20" s="26" t="s">
        <v>153</v>
      </c>
      <c r="N20" s="27">
        <v>10376863.310000001</v>
      </c>
      <c r="O20" s="27">
        <v>10296903.859999999</v>
      </c>
      <c r="P20" s="27">
        <v>9618459.7899999991</v>
      </c>
      <c r="Q20" s="27">
        <v>11214665.949999999</v>
      </c>
      <c r="R20" s="27">
        <v>10754256.68</v>
      </c>
      <c r="S20" s="27">
        <v>10031649.199999999</v>
      </c>
      <c r="T20" s="27">
        <v>62292798.789999992</v>
      </c>
      <c r="U20" s="28">
        <v>0.8110088499</v>
      </c>
      <c r="V20" s="20"/>
      <c r="W20" s="103"/>
      <c r="X20" s="26" t="s">
        <v>153</v>
      </c>
      <c r="Y20" s="29">
        <v>24848</v>
      </c>
      <c r="Z20" s="29">
        <v>23494</v>
      </c>
      <c r="AA20" s="29">
        <v>21715</v>
      </c>
      <c r="AB20" s="29">
        <v>24750</v>
      </c>
      <c r="AC20" s="29">
        <v>22543</v>
      </c>
      <c r="AD20" s="29">
        <v>20762</v>
      </c>
      <c r="AE20" s="29">
        <v>138112</v>
      </c>
      <c r="AF20" s="28">
        <v>0.78128506109999996</v>
      </c>
    </row>
    <row r="21" spans="1:34" ht="5.25" customHeight="1" x14ac:dyDescent="0.35">
      <c r="A21" s="30"/>
      <c r="B21" s="30"/>
      <c r="C21" s="31"/>
      <c r="D21" s="31"/>
      <c r="E21" s="31"/>
      <c r="F21" s="31"/>
      <c r="G21" s="31"/>
      <c r="H21" s="31"/>
      <c r="I21" s="31"/>
      <c r="J21" s="31"/>
      <c r="K21" s="19"/>
      <c r="L21" s="30"/>
      <c r="M21" s="30"/>
      <c r="N21" s="31"/>
      <c r="O21" s="31"/>
      <c r="P21" s="31"/>
      <c r="Q21" s="31"/>
      <c r="R21" s="31"/>
      <c r="S21" s="31"/>
      <c r="T21" s="31"/>
      <c r="U21" s="31"/>
      <c r="V21" s="20"/>
      <c r="W21" s="30"/>
      <c r="X21" s="30"/>
      <c r="Y21" s="33"/>
      <c r="Z21" s="33"/>
      <c r="AA21" s="33"/>
      <c r="AB21" s="33"/>
      <c r="AC21" s="33"/>
      <c r="AD21" s="33"/>
      <c r="AE21" s="33"/>
      <c r="AF21" s="33"/>
    </row>
    <row r="22" spans="1:34" ht="42.75" customHeight="1" x14ac:dyDescent="0.35">
      <c r="A22" s="35" t="s">
        <v>155</v>
      </c>
      <c r="B22" s="35"/>
      <c r="C22" s="36">
        <v>20185946.100000001</v>
      </c>
      <c r="D22" s="36">
        <v>18780205.460000001</v>
      </c>
      <c r="E22" s="36">
        <v>18844303.420000002</v>
      </c>
      <c r="F22" s="36">
        <v>23447422.57</v>
      </c>
      <c r="G22" s="36">
        <v>21181514.050000001</v>
      </c>
      <c r="H22" s="36">
        <v>19256612.780000001</v>
      </c>
      <c r="I22" s="36">
        <v>121696004.38000001</v>
      </c>
      <c r="J22" s="37">
        <v>0.85436226120000003</v>
      </c>
      <c r="K22" s="19"/>
      <c r="L22" s="35" t="s">
        <v>155</v>
      </c>
      <c r="M22" s="35"/>
      <c r="N22" s="36">
        <v>9429187.7400000002</v>
      </c>
      <c r="O22" s="36">
        <v>8792589.8599999994</v>
      </c>
      <c r="P22" s="36">
        <v>7695629.1299999999</v>
      </c>
      <c r="Q22" s="36">
        <v>10793070.67</v>
      </c>
      <c r="R22" s="36">
        <v>9656099.5199999996</v>
      </c>
      <c r="S22" s="36">
        <v>8387642.9900000002</v>
      </c>
      <c r="T22" s="36">
        <v>54754219.910000004</v>
      </c>
      <c r="U22" s="37">
        <v>0.93291317979999999</v>
      </c>
      <c r="V22" s="20"/>
      <c r="W22" s="35" t="s">
        <v>155</v>
      </c>
      <c r="X22" s="35"/>
      <c r="Y22" s="38">
        <v>25367</v>
      </c>
      <c r="Z22" s="38">
        <v>23996</v>
      </c>
      <c r="AA22" s="38">
        <v>23169</v>
      </c>
      <c r="AB22" s="38">
        <v>29200</v>
      </c>
      <c r="AC22" s="38">
        <v>26537</v>
      </c>
      <c r="AD22" s="38">
        <v>23977</v>
      </c>
      <c r="AE22" s="38">
        <v>152246</v>
      </c>
      <c r="AF22" s="37">
        <v>0.89443922890000005</v>
      </c>
    </row>
    <row r="23" spans="1:34" ht="5.5" customHeight="1" x14ac:dyDescent="0.35">
      <c r="A23" s="44"/>
      <c r="B23" s="44"/>
      <c r="C23" s="45"/>
      <c r="D23" s="45"/>
      <c r="E23" s="45"/>
      <c r="F23" s="45"/>
      <c r="G23" s="45"/>
      <c r="H23" s="45"/>
      <c r="I23" s="45"/>
      <c r="J23" s="45"/>
      <c r="K23" s="19"/>
      <c r="L23" s="44"/>
      <c r="M23" s="44"/>
      <c r="N23" s="45"/>
      <c r="O23" s="45"/>
      <c r="P23" s="45"/>
      <c r="Q23" s="45"/>
      <c r="R23" s="45"/>
      <c r="S23" s="45"/>
      <c r="T23" s="45"/>
      <c r="U23" s="45"/>
      <c r="V23" s="20"/>
      <c r="W23" s="44"/>
      <c r="X23" s="44"/>
      <c r="Y23" s="45"/>
      <c r="Z23" s="45"/>
      <c r="AA23" s="45"/>
      <c r="AB23" s="45"/>
      <c r="AC23" s="45"/>
      <c r="AD23" s="45"/>
      <c r="AE23" s="29"/>
      <c r="AF23" s="29"/>
    </row>
    <row r="24" spans="1:34" x14ac:dyDescent="0.35">
      <c r="A24" s="35" t="s">
        <v>149</v>
      </c>
      <c r="B24" s="35"/>
      <c r="C24" s="39">
        <f>SUM(C16:C22)</f>
        <v>83074402.069999993</v>
      </c>
      <c r="D24" s="39">
        <f t="shared" ref="D24:I24" si="3">SUM(D16:D22)</f>
        <v>77795347.689999998</v>
      </c>
      <c r="E24" s="39">
        <f t="shared" si="3"/>
        <v>74036991.770000011</v>
      </c>
      <c r="F24" s="39">
        <f t="shared" si="3"/>
        <v>84546342.710000008</v>
      </c>
      <c r="G24" s="39">
        <f t="shared" si="3"/>
        <v>78379316.599999994</v>
      </c>
      <c r="H24" s="39">
        <f t="shared" si="3"/>
        <v>72768104.530000001</v>
      </c>
      <c r="I24" s="39">
        <f t="shared" si="3"/>
        <v>470600505.37</v>
      </c>
      <c r="J24" s="40">
        <f>SUMPRODUCT(I16:I23,J16:J23)/SUM(I16:I23)</f>
        <v>0.65056052171294243</v>
      </c>
      <c r="K24" s="19"/>
      <c r="L24" s="46" t="s">
        <v>149</v>
      </c>
      <c r="M24" s="26"/>
      <c r="N24" s="47">
        <f>SUM(N16:N22)</f>
        <v>58855412.860000007</v>
      </c>
      <c r="O24" s="47">
        <f t="shared" ref="O24:T24" si="4">SUM(O16:O22)</f>
        <v>56535057.939999998</v>
      </c>
      <c r="P24" s="47">
        <f t="shared" si="4"/>
        <v>53403236.160000004</v>
      </c>
      <c r="Q24" s="47">
        <f t="shared" si="4"/>
        <v>62061459.409999996</v>
      </c>
      <c r="R24" s="47">
        <f t="shared" si="4"/>
        <v>58165896.480000004</v>
      </c>
      <c r="S24" s="47">
        <f t="shared" si="4"/>
        <v>54676865.860000007</v>
      </c>
      <c r="T24" s="47">
        <f t="shared" si="4"/>
        <v>343697928.70999998</v>
      </c>
      <c r="U24" s="40">
        <f>SUMPRODUCT(T16:T23,U16:U23)/SUM(T16:T23)</f>
        <v>0.62350673771775966</v>
      </c>
      <c r="V24" s="20"/>
      <c r="W24" s="35" t="s">
        <v>149</v>
      </c>
      <c r="X24" s="35"/>
      <c r="Y24" s="41">
        <f t="shared" ref="Y24:AD24" si="5">SUM(Y16:Y22)</f>
        <v>67238</v>
      </c>
      <c r="Z24" s="41">
        <f t="shared" si="5"/>
        <v>63629</v>
      </c>
      <c r="AA24" s="41">
        <f t="shared" si="5"/>
        <v>59954</v>
      </c>
      <c r="AB24" s="41">
        <f t="shared" si="5"/>
        <v>71165</v>
      </c>
      <c r="AC24" s="41">
        <f t="shared" si="5"/>
        <v>65251</v>
      </c>
      <c r="AD24" s="41">
        <f t="shared" si="5"/>
        <v>60041</v>
      </c>
      <c r="AE24" s="41">
        <f>SUM(Y24:AD24)</f>
        <v>387278</v>
      </c>
      <c r="AF24" s="40">
        <f>SUMPRODUCT(AE16:AE23,AF16:AF23)/SUM(AE16:AE23)</f>
        <v>0.73765210968667005</v>
      </c>
      <c r="AH24" s="48"/>
    </row>
    <row r="25" spans="1:34" ht="5.5" customHeight="1" x14ac:dyDescent="0.35">
      <c r="A25" s="35"/>
      <c r="B25" s="35"/>
      <c r="C25" s="39"/>
      <c r="D25" s="39"/>
      <c r="E25" s="39"/>
      <c r="F25" s="39"/>
      <c r="G25" s="39"/>
      <c r="H25" s="39"/>
      <c r="I25" s="39"/>
      <c r="J25" s="49"/>
      <c r="K25" s="19"/>
      <c r="L25" s="46"/>
      <c r="M25" s="26"/>
      <c r="N25" s="47"/>
      <c r="O25" s="47"/>
      <c r="P25" s="47"/>
      <c r="Q25" s="47"/>
      <c r="R25" s="47"/>
      <c r="S25" s="47"/>
      <c r="T25" s="47"/>
      <c r="U25" s="49"/>
      <c r="V25" s="20"/>
      <c r="W25" s="35"/>
      <c r="X25" s="35"/>
      <c r="Y25" s="41"/>
      <c r="Z25" s="41"/>
      <c r="AA25" s="41"/>
      <c r="AB25" s="41"/>
      <c r="AC25" s="41"/>
      <c r="AD25" s="41"/>
      <c r="AE25" s="41"/>
      <c r="AF25" s="41"/>
      <c r="AH25" s="48"/>
    </row>
    <row r="26" spans="1:34" s="18" customFormat="1" ht="18.5" x14ac:dyDescent="0.45">
      <c r="A26" s="105" t="s">
        <v>156</v>
      </c>
      <c r="B26" s="105"/>
      <c r="C26" s="105"/>
      <c r="D26" s="105"/>
      <c r="E26" s="105"/>
      <c r="F26" s="105"/>
      <c r="G26" s="105"/>
      <c r="H26" s="105"/>
      <c r="I26" s="105"/>
      <c r="J26" s="105"/>
      <c r="K26" s="17"/>
      <c r="L26" s="105" t="s">
        <v>157</v>
      </c>
      <c r="M26" s="105"/>
      <c r="N26" s="105"/>
      <c r="O26" s="105"/>
      <c r="P26" s="105"/>
      <c r="Q26" s="105"/>
      <c r="R26" s="105"/>
      <c r="S26" s="105"/>
      <c r="T26" s="105"/>
      <c r="U26" s="105"/>
      <c r="V26" s="17"/>
      <c r="W26" s="105" t="s">
        <v>158</v>
      </c>
      <c r="X26" s="105"/>
      <c r="Y26" s="105"/>
      <c r="Z26" s="105"/>
      <c r="AA26" s="105"/>
      <c r="AB26" s="105"/>
      <c r="AC26" s="105"/>
      <c r="AD26" s="105"/>
      <c r="AE26" s="105"/>
      <c r="AF26" s="105"/>
    </row>
    <row r="27" spans="1:34" ht="18.5" x14ac:dyDescent="0.45">
      <c r="A27" s="106">
        <v>2018</v>
      </c>
      <c r="B27" s="106"/>
      <c r="C27" s="106"/>
      <c r="D27" s="106"/>
      <c r="E27" s="106"/>
      <c r="F27" s="106"/>
      <c r="G27" s="106"/>
      <c r="H27" s="106"/>
      <c r="I27" s="106"/>
      <c r="J27" s="106"/>
      <c r="K27" s="67"/>
      <c r="L27" s="106">
        <v>2018</v>
      </c>
      <c r="M27" s="106"/>
      <c r="N27" s="106"/>
      <c r="O27" s="106"/>
      <c r="P27" s="106"/>
      <c r="Q27" s="106"/>
      <c r="R27" s="106"/>
      <c r="S27" s="106"/>
      <c r="T27" s="106"/>
      <c r="U27" s="106"/>
      <c r="V27" s="67"/>
      <c r="W27" s="106">
        <v>2018</v>
      </c>
      <c r="X27" s="106"/>
      <c r="Y27" s="106"/>
      <c r="Z27" s="106"/>
      <c r="AA27" s="106"/>
      <c r="AB27" s="106"/>
      <c r="AC27" s="106"/>
      <c r="AD27" s="106"/>
      <c r="AE27" s="106"/>
      <c r="AF27" s="106"/>
    </row>
    <row r="28" spans="1:34" s="25" customFormat="1" x14ac:dyDescent="0.35">
      <c r="A28" s="23"/>
      <c r="B28" s="23"/>
      <c r="C28" s="21" t="s">
        <v>143</v>
      </c>
      <c r="D28" s="21" t="s">
        <v>144</v>
      </c>
      <c r="E28" s="21" t="s">
        <v>145</v>
      </c>
      <c r="F28" s="21" t="s">
        <v>146</v>
      </c>
      <c r="G28" s="21" t="s">
        <v>147</v>
      </c>
      <c r="H28" s="21" t="s">
        <v>148</v>
      </c>
      <c r="I28" s="21" t="s">
        <v>149</v>
      </c>
      <c r="J28" s="21" t="s">
        <v>150</v>
      </c>
      <c r="K28" s="22"/>
      <c r="L28" s="23"/>
      <c r="M28" s="23"/>
      <c r="N28" s="21" t="s">
        <v>143</v>
      </c>
      <c r="O28" s="21" t="s">
        <v>144</v>
      </c>
      <c r="P28" s="21" t="s">
        <v>145</v>
      </c>
      <c r="Q28" s="21" t="s">
        <v>146</v>
      </c>
      <c r="R28" s="21" t="s">
        <v>147</v>
      </c>
      <c r="S28" s="21" t="s">
        <v>148</v>
      </c>
      <c r="T28" s="21" t="s">
        <v>149</v>
      </c>
      <c r="U28" s="21" t="s">
        <v>150</v>
      </c>
      <c r="V28" s="24"/>
      <c r="W28" s="23"/>
      <c r="X28" s="23"/>
      <c r="Y28" s="21" t="s">
        <v>143</v>
      </c>
      <c r="Z28" s="21" t="s">
        <v>144</v>
      </c>
      <c r="AA28" s="21" t="s">
        <v>145</v>
      </c>
      <c r="AB28" s="21" t="s">
        <v>146</v>
      </c>
      <c r="AC28" s="21" t="s">
        <v>147</v>
      </c>
      <c r="AD28" s="21" t="s">
        <v>148</v>
      </c>
      <c r="AE28" s="21" t="s">
        <v>149</v>
      </c>
      <c r="AF28" s="21" t="s">
        <v>150</v>
      </c>
    </row>
    <row r="29" spans="1:34" x14ac:dyDescent="0.35">
      <c r="A29" s="103" t="s">
        <v>151</v>
      </c>
      <c r="B29" s="26" t="s">
        <v>152</v>
      </c>
      <c r="C29" s="27">
        <v>23468844.960000001</v>
      </c>
      <c r="D29" s="27">
        <v>20259947.52</v>
      </c>
      <c r="E29" s="27">
        <v>21506668.620000001</v>
      </c>
      <c r="F29" s="27">
        <v>19728712.199999999</v>
      </c>
      <c r="G29" s="27">
        <v>20061078.68</v>
      </c>
      <c r="H29" s="27">
        <v>19445202.699999999</v>
      </c>
      <c r="I29" s="27">
        <v>124470454.68000001</v>
      </c>
      <c r="J29" s="28">
        <v>0.27915358060000001</v>
      </c>
      <c r="K29" s="19"/>
      <c r="L29" s="103" t="s">
        <v>151</v>
      </c>
      <c r="M29" s="26" t="s">
        <v>152</v>
      </c>
      <c r="N29" s="27">
        <v>22453204.5</v>
      </c>
      <c r="O29" s="27">
        <v>19378230.41</v>
      </c>
      <c r="P29" s="27">
        <v>20753798.649999999</v>
      </c>
      <c r="Q29" s="27">
        <v>19044213.469999999</v>
      </c>
      <c r="R29" s="27">
        <v>19409050.850000001</v>
      </c>
      <c r="S29" s="27">
        <v>18793129.059999999</v>
      </c>
      <c r="T29" s="27">
        <v>119831626.94</v>
      </c>
      <c r="U29" s="28">
        <v>0.27774348939999999</v>
      </c>
      <c r="V29" s="20"/>
      <c r="W29" s="103" t="s">
        <v>151</v>
      </c>
      <c r="X29" s="26" t="s">
        <v>152</v>
      </c>
      <c r="Y29" s="29">
        <v>693</v>
      </c>
      <c r="Z29" s="29">
        <v>614</v>
      </c>
      <c r="AA29" s="29">
        <v>632</v>
      </c>
      <c r="AB29" s="29">
        <v>608</v>
      </c>
      <c r="AC29" s="29">
        <v>600</v>
      </c>
      <c r="AD29" s="29">
        <v>641</v>
      </c>
      <c r="AE29" s="29">
        <v>3788</v>
      </c>
      <c r="AF29" s="28">
        <v>0.32867678960000002</v>
      </c>
    </row>
    <row r="30" spans="1:34" x14ac:dyDescent="0.35">
      <c r="A30" s="103"/>
      <c r="B30" s="26" t="s">
        <v>153</v>
      </c>
      <c r="C30" s="27">
        <v>3716095.61</v>
      </c>
      <c r="D30" s="27">
        <v>3647819.05</v>
      </c>
      <c r="E30" s="27">
        <v>3435507.73</v>
      </c>
      <c r="F30" s="27">
        <v>4036611.58</v>
      </c>
      <c r="G30" s="27">
        <v>3479358.77</v>
      </c>
      <c r="H30" s="27">
        <v>3505754.53</v>
      </c>
      <c r="I30" s="27">
        <v>21821147.270000003</v>
      </c>
      <c r="J30" s="28">
        <v>0.34824356290000003</v>
      </c>
      <c r="K30" s="19"/>
      <c r="L30" s="103"/>
      <c r="M30" s="26" t="s">
        <v>153</v>
      </c>
      <c r="N30" s="27">
        <v>2551709.75</v>
      </c>
      <c r="O30" s="27">
        <v>2742355.91</v>
      </c>
      <c r="P30" s="27">
        <v>2570821.91</v>
      </c>
      <c r="Q30" s="27">
        <v>3186170.38</v>
      </c>
      <c r="R30" s="27">
        <v>2687223.15</v>
      </c>
      <c r="S30" s="27">
        <v>2712441.4</v>
      </c>
      <c r="T30" s="27">
        <v>16450722.5</v>
      </c>
      <c r="U30" s="28">
        <v>0.3419583773</v>
      </c>
      <c r="V30" s="20"/>
      <c r="W30" s="103"/>
      <c r="X30" s="26" t="s">
        <v>153</v>
      </c>
      <c r="Y30" s="29">
        <v>3628</v>
      </c>
      <c r="Z30" s="29">
        <v>3666</v>
      </c>
      <c r="AA30" s="29">
        <v>3488</v>
      </c>
      <c r="AB30" s="29">
        <v>3366</v>
      </c>
      <c r="AC30" s="29">
        <v>3199</v>
      </c>
      <c r="AD30" s="29">
        <v>3328</v>
      </c>
      <c r="AE30" s="29">
        <v>20675</v>
      </c>
      <c r="AF30" s="28">
        <v>0.36486033420000002</v>
      </c>
    </row>
    <row r="31" spans="1:34" ht="6" customHeight="1" x14ac:dyDescent="0.35">
      <c r="A31" s="30"/>
      <c r="B31" s="30"/>
      <c r="C31" s="31"/>
      <c r="D31" s="31"/>
      <c r="E31" s="31"/>
      <c r="F31" s="31"/>
      <c r="G31" s="31"/>
      <c r="H31" s="31"/>
      <c r="I31" s="31"/>
      <c r="J31" s="32"/>
      <c r="K31" s="19"/>
      <c r="L31" s="30"/>
      <c r="M31" s="30"/>
      <c r="N31" s="31"/>
      <c r="O31" s="31"/>
      <c r="P31" s="31"/>
      <c r="Q31" s="31"/>
      <c r="R31" s="31"/>
      <c r="S31" s="31"/>
      <c r="T31" s="31"/>
      <c r="U31" s="32"/>
      <c r="V31" s="20"/>
      <c r="W31" s="30"/>
      <c r="X31" s="30"/>
      <c r="Y31" s="33"/>
      <c r="Z31" s="33"/>
      <c r="AA31" s="33"/>
      <c r="AB31" s="33"/>
      <c r="AC31" s="33"/>
      <c r="AD31" s="33"/>
      <c r="AE31" s="33"/>
      <c r="AF31" s="32"/>
    </row>
    <row r="32" spans="1:34" x14ac:dyDescent="0.35">
      <c r="A32" s="103" t="s">
        <v>154</v>
      </c>
      <c r="B32" s="26" t="s">
        <v>152</v>
      </c>
      <c r="C32" s="27">
        <v>28677438.510000002</v>
      </c>
      <c r="D32" s="27">
        <v>28344522.440000001</v>
      </c>
      <c r="E32" s="27">
        <v>31650657.050000001</v>
      </c>
      <c r="F32" s="27">
        <v>32223989.469999999</v>
      </c>
      <c r="G32" s="27">
        <v>34330205.020000003</v>
      </c>
      <c r="H32" s="27">
        <v>33969732.609999999</v>
      </c>
      <c r="I32" s="27">
        <v>189196545.09999999</v>
      </c>
      <c r="J32" s="28">
        <v>0.74777278830000005</v>
      </c>
      <c r="K32" s="19"/>
      <c r="L32" s="103" t="s">
        <v>154</v>
      </c>
      <c r="M32" s="26" t="s">
        <v>152</v>
      </c>
      <c r="N32" s="27">
        <v>22016448.34</v>
      </c>
      <c r="O32" s="27">
        <v>22577274</v>
      </c>
      <c r="P32" s="27">
        <v>25667721.25</v>
      </c>
      <c r="Q32" s="27">
        <v>26758558.789999999</v>
      </c>
      <c r="R32" s="27">
        <v>28755554.030000001</v>
      </c>
      <c r="S32" s="27">
        <v>28932369.41</v>
      </c>
      <c r="T32" s="27">
        <v>154707925.81999999</v>
      </c>
      <c r="U32" s="28">
        <v>0.74699337290000001</v>
      </c>
      <c r="V32" s="20"/>
      <c r="W32" s="103" t="s">
        <v>154</v>
      </c>
      <c r="X32" s="26" t="s">
        <v>152</v>
      </c>
      <c r="Y32" s="29">
        <v>15522</v>
      </c>
      <c r="Z32" s="29">
        <v>15065</v>
      </c>
      <c r="AA32" s="29">
        <v>16764</v>
      </c>
      <c r="AB32" s="29">
        <v>17137</v>
      </c>
      <c r="AC32" s="29">
        <v>18057</v>
      </c>
      <c r="AD32" s="29">
        <v>17428</v>
      </c>
      <c r="AE32" s="29">
        <v>99973</v>
      </c>
      <c r="AF32" s="28">
        <v>0.47196034460000003</v>
      </c>
    </row>
    <row r="33" spans="1:34" x14ac:dyDescent="0.35">
      <c r="A33" s="103"/>
      <c r="B33" s="26" t="s">
        <v>153</v>
      </c>
      <c r="C33" s="27">
        <v>15352925.59</v>
      </c>
      <c r="D33" s="27">
        <v>15030046.01</v>
      </c>
      <c r="E33" s="27">
        <v>15903936.57</v>
      </c>
      <c r="F33" s="27">
        <v>16477771.029999999</v>
      </c>
      <c r="G33" s="27">
        <v>17253361.640000001</v>
      </c>
      <c r="H33" s="27">
        <v>17481260.98</v>
      </c>
      <c r="I33" s="27">
        <v>97499301.820000008</v>
      </c>
      <c r="J33" s="28">
        <v>0.84414574320000002</v>
      </c>
      <c r="K33" s="19"/>
      <c r="L33" s="103"/>
      <c r="M33" s="26" t="s">
        <v>153</v>
      </c>
      <c r="N33" s="27">
        <v>10469018.859999999</v>
      </c>
      <c r="O33" s="27">
        <v>10646533.42</v>
      </c>
      <c r="P33" s="27">
        <v>11642569.869999999</v>
      </c>
      <c r="Q33" s="27">
        <v>12087007.85</v>
      </c>
      <c r="R33" s="27">
        <v>12829439.460000001</v>
      </c>
      <c r="S33" s="27">
        <v>13238030.6</v>
      </c>
      <c r="T33" s="27">
        <v>70912600.060000002</v>
      </c>
      <c r="U33" s="28">
        <v>0.85662539199999999</v>
      </c>
      <c r="V33" s="20"/>
      <c r="W33" s="103"/>
      <c r="X33" s="26" t="s">
        <v>153</v>
      </c>
      <c r="Y33" s="29">
        <v>27281</v>
      </c>
      <c r="Z33" s="29">
        <v>25922</v>
      </c>
      <c r="AA33" s="29">
        <v>27761</v>
      </c>
      <c r="AB33" s="29">
        <v>28242</v>
      </c>
      <c r="AC33" s="29">
        <v>30171</v>
      </c>
      <c r="AD33" s="29">
        <v>29230</v>
      </c>
      <c r="AE33" s="29">
        <v>168607</v>
      </c>
      <c r="AF33" s="28">
        <v>0.82955487009999995</v>
      </c>
    </row>
    <row r="34" spans="1:34" ht="6.75" customHeight="1" x14ac:dyDescent="0.35">
      <c r="A34" s="30"/>
      <c r="B34" s="30"/>
      <c r="C34" s="31"/>
      <c r="D34" s="31"/>
      <c r="E34" s="31"/>
      <c r="F34" s="31"/>
      <c r="G34" s="31"/>
      <c r="H34" s="31"/>
      <c r="I34" s="31"/>
      <c r="J34" s="31"/>
      <c r="K34" s="19"/>
      <c r="L34" s="30"/>
      <c r="M34" s="30"/>
      <c r="N34" s="31"/>
      <c r="O34" s="31"/>
      <c r="P34" s="31"/>
      <c r="Q34" s="31"/>
      <c r="R34" s="31"/>
      <c r="S34" s="31"/>
      <c r="T34" s="31"/>
      <c r="U34" s="31"/>
      <c r="V34" s="20"/>
      <c r="W34" s="30"/>
      <c r="X34" s="30"/>
      <c r="Y34" s="33"/>
      <c r="Z34" s="33"/>
      <c r="AA34" s="33"/>
      <c r="AB34" s="33"/>
      <c r="AC34" s="33"/>
      <c r="AD34" s="33"/>
      <c r="AE34" s="33"/>
      <c r="AF34" s="33"/>
    </row>
    <row r="35" spans="1:34" ht="47.25" customHeight="1" x14ac:dyDescent="0.35">
      <c r="A35" s="35" t="s">
        <v>155</v>
      </c>
      <c r="B35" s="35"/>
      <c r="C35" s="36">
        <v>18682253.129999999</v>
      </c>
      <c r="D35" s="36">
        <v>18878901.52</v>
      </c>
      <c r="E35" s="36">
        <v>18465571.41</v>
      </c>
      <c r="F35" s="36">
        <v>18242280.890000001</v>
      </c>
      <c r="G35" s="36">
        <v>20320968.460000001</v>
      </c>
      <c r="H35" s="36">
        <v>20420407.399999999</v>
      </c>
      <c r="I35" s="36">
        <v>115010382.81</v>
      </c>
      <c r="J35" s="37">
        <v>0.89147745109999998</v>
      </c>
      <c r="K35" s="19"/>
      <c r="L35" s="35" t="s">
        <v>155</v>
      </c>
      <c r="M35" s="35"/>
      <c r="N35" s="50">
        <v>8973077.9600000009</v>
      </c>
      <c r="O35" s="50">
        <v>10780331.609999999</v>
      </c>
      <c r="P35" s="50">
        <v>10312897.43</v>
      </c>
      <c r="Q35" s="50">
        <v>9476895.7599999998</v>
      </c>
      <c r="R35" s="50">
        <v>10772581.76</v>
      </c>
      <c r="S35" s="50">
        <v>11493526.449999999</v>
      </c>
      <c r="T35" s="36">
        <v>61809310.969999999</v>
      </c>
      <c r="U35" s="37">
        <v>0.93743743489999998</v>
      </c>
      <c r="V35" s="20"/>
      <c r="W35" s="35" t="s">
        <v>155</v>
      </c>
      <c r="X35" s="35"/>
      <c r="Y35" s="38">
        <v>29046</v>
      </c>
      <c r="Z35" s="38">
        <v>27266</v>
      </c>
      <c r="AA35" s="38">
        <v>27206</v>
      </c>
      <c r="AB35" s="38">
        <v>27119</v>
      </c>
      <c r="AC35" s="38">
        <v>30490</v>
      </c>
      <c r="AD35" s="38">
        <v>28277</v>
      </c>
      <c r="AE35" s="38">
        <v>169404</v>
      </c>
      <c r="AF35" s="37">
        <v>0.92359785630000002</v>
      </c>
    </row>
    <row r="36" spans="1:34" ht="24.65" customHeight="1" x14ac:dyDescent="0.35">
      <c r="A36" s="35" t="s">
        <v>149</v>
      </c>
      <c r="B36" s="35"/>
      <c r="C36" s="39">
        <f t="shared" ref="C36:I36" si="6">SUM(C29:C35)</f>
        <v>89897557.799999997</v>
      </c>
      <c r="D36" s="39">
        <f t="shared" si="6"/>
        <v>86161236.540000007</v>
      </c>
      <c r="E36" s="39">
        <f t="shared" si="6"/>
        <v>90962341.379999995</v>
      </c>
      <c r="F36" s="39">
        <f t="shared" si="6"/>
        <v>90709365.170000002</v>
      </c>
      <c r="G36" s="39">
        <f t="shared" si="6"/>
        <v>95444972.569999993</v>
      </c>
      <c r="H36" s="39">
        <f t="shared" si="6"/>
        <v>94822358.219999999</v>
      </c>
      <c r="I36" s="39">
        <f t="shared" si="6"/>
        <v>547997831.68000007</v>
      </c>
      <c r="J36" s="40">
        <f>SUMPRODUCT(I28:I35,J28:J35)/SUM(I28:I35)</f>
        <v>0.67272941140020526</v>
      </c>
      <c r="K36" s="19"/>
      <c r="L36" s="35" t="s">
        <v>149</v>
      </c>
      <c r="M36" s="35"/>
      <c r="N36" s="51">
        <f>SUM(N29:N35)</f>
        <v>66463459.410000004</v>
      </c>
      <c r="O36" s="51">
        <f t="shared" ref="O36:T36" si="7">SUM(O29:O35)</f>
        <v>66124725.350000001</v>
      </c>
      <c r="P36" s="51">
        <f t="shared" si="7"/>
        <v>70947809.109999999</v>
      </c>
      <c r="Q36" s="51">
        <f t="shared" si="7"/>
        <v>70552846.25</v>
      </c>
      <c r="R36" s="51">
        <f t="shared" si="7"/>
        <v>74453849.25</v>
      </c>
      <c r="S36" s="51">
        <f t="shared" si="7"/>
        <v>75169496.920000002</v>
      </c>
      <c r="T36" s="51">
        <f t="shared" si="7"/>
        <v>423712186.28999996</v>
      </c>
      <c r="U36" s="40">
        <f>SUMPRODUCT(T28:T35,U28:U35)/SUM(T28:T35)</f>
        <v>0.64468669179786797</v>
      </c>
      <c r="V36" s="20"/>
      <c r="W36" s="35" t="s">
        <v>149</v>
      </c>
      <c r="X36" s="35"/>
      <c r="Y36" s="41">
        <f t="shared" ref="Y36:AD36" si="8">SUM(Y29:Y35)</f>
        <v>76170</v>
      </c>
      <c r="Z36" s="41">
        <f t="shared" si="8"/>
        <v>72533</v>
      </c>
      <c r="AA36" s="41">
        <f t="shared" si="8"/>
        <v>75851</v>
      </c>
      <c r="AB36" s="41">
        <f t="shared" si="8"/>
        <v>76472</v>
      </c>
      <c r="AC36" s="41">
        <f t="shared" si="8"/>
        <v>82517</v>
      </c>
      <c r="AD36" s="41">
        <f t="shared" si="8"/>
        <v>78904</v>
      </c>
      <c r="AE36" s="41">
        <f>SUM(Y36:AD36)</f>
        <v>462447</v>
      </c>
      <c r="AF36" s="40">
        <f>SUMPRODUCT(AE28:AE35,AF28:AF35)/SUM(AE28:AE35)</f>
        <v>0.76182078346465976</v>
      </c>
      <c r="AH36" s="52"/>
    </row>
    <row r="37" spans="1:34" s="18" customFormat="1" ht="18.5" x14ac:dyDescent="0.45">
      <c r="A37" s="106">
        <v>2019</v>
      </c>
      <c r="B37" s="106"/>
      <c r="C37" s="106"/>
      <c r="D37" s="106"/>
      <c r="E37" s="106"/>
      <c r="F37" s="106"/>
      <c r="G37" s="106"/>
      <c r="H37" s="106"/>
      <c r="I37" s="106"/>
      <c r="J37" s="106"/>
      <c r="K37" s="67"/>
      <c r="L37" s="106">
        <v>2019</v>
      </c>
      <c r="M37" s="106"/>
      <c r="N37" s="106"/>
      <c r="O37" s="106"/>
      <c r="P37" s="106"/>
      <c r="Q37" s="106"/>
      <c r="R37" s="106"/>
      <c r="S37" s="106"/>
      <c r="T37" s="106"/>
      <c r="U37" s="106"/>
      <c r="V37" s="67"/>
      <c r="W37" s="106">
        <v>2019</v>
      </c>
      <c r="X37" s="106"/>
      <c r="Y37" s="106"/>
      <c r="Z37" s="106"/>
      <c r="AA37" s="106"/>
      <c r="AB37" s="106"/>
      <c r="AC37" s="106"/>
      <c r="AD37" s="106"/>
      <c r="AE37" s="106"/>
      <c r="AF37" s="106"/>
    </row>
    <row r="38" spans="1:34" s="25" customFormat="1" x14ac:dyDescent="0.35">
      <c r="A38" s="23"/>
      <c r="B38" s="23"/>
      <c r="C38" s="21" t="s">
        <v>143</v>
      </c>
      <c r="D38" s="21" t="s">
        <v>144</v>
      </c>
      <c r="E38" s="21" t="s">
        <v>145</v>
      </c>
      <c r="F38" s="21" t="s">
        <v>146</v>
      </c>
      <c r="G38" s="21" t="s">
        <v>147</v>
      </c>
      <c r="H38" s="21" t="s">
        <v>148</v>
      </c>
      <c r="I38" s="21" t="s">
        <v>149</v>
      </c>
      <c r="J38" s="21" t="s">
        <v>150</v>
      </c>
      <c r="K38" s="22"/>
      <c r="L38" s="23"/>
      <c r="M38" s="23"/>
      <c r="N38" s="21" t="s">
        <v>143</v>
      </c>
      <c r="O38" s="21" t="s">
        <v>144</v>
      </c>
      <c r="P38" s="21" t="s">
        <v>145</v>
      </c>
      <c r="Q38" s="21" t="s">
        <v>146</v>
      </c>
      <c r="R38" s="21" t="s">
        <v>147</v>
      </c>
      <c r="S38" s="21" t="s">
        <v>148</v>
      </c>
      <c r="T38" s="21" t="s">
        <v>149</v>
      </c>
      <c r="U38" s="21" t="s">
        <v>150</v>
      </c>
      <c r="V38" s="24"/>
      <c r="W38" s="23"/>
      <c r="X38" s="23"/>
      <c r="Y38" s="21" t="s">
        <v>143</v>
      </c>
      <c r="Z38" s="21" t="s">
        <v>144</v>
      </c>
      <c r="AA38" s="21" t="s">
        <v>145</v>
      </c>
      <c r="AB38" s="21" t="s">
        <v>146</v>
      </c>
      <c r="AC38" s="21" t="s">
        <v>147</v>
      </c>
      <c r="AD38" s="21" t="s">
        <v>148</v>
      </c>
      <c r="AE38" s="21" t="s">
        <v>149</v>
      </c>
      <c r="AF38" s="21" t="s">
        <v>150</v>
      </c>
    </row>
    <row r="39" spans="1:34" x14ac:dyDescent="0.35">
      <c r="A39" s="103" t="s">
        <v>151</v>
      </c>
      <c r="B39" s="26" t="s">
        <v>152</v>
      </c>
      <c r="C39" s="27">
        <v>19228417.719999999</v>
      </c>
      <c r="D39" s="27">
        <v>18677912.210000001</v>
      </c>
      <c r="E39" s="27">
        <v>17793897.149999999</v>
      </c>
      <c r="F39" s="27">
        <v>17992487.699999999</v>
      </c>
      <c r="G39" s="27">
        <v>15374015.85</v>
      </c>
      <c r="H39" s="27">
        <v>16346221.18</v>
      </c>
      <c r="I39" s="27">
        <v>105412951.81</v>
      </c>
      <c r="J39" s="28">
        <v>0.26105495480000002</v>
      </c>
      <c r="K39" s="19"/>
      <c r="L39" s="103" t="s">
        <v>151</v>
      </c>
      <c r="M39" s="26" t="s">
        <v>152</v>
      </c>
      <c r="N39" s="27">
        <v>18303286.800000001</v>
      </c>
      <c r="O39" s="27">
        <v>17865266.93</v>
      </c>
      <c r="P39" s="27">
        <v>17127391.23</v>
      </c>
      <c r="Q39" s="27">
        <v>17417595.57</v>
      </c>
      <c r="R39" s="27">
        <v>14895497.68</v>
      </c>
      <c r="S39" s="27">
        <v>15912832.470000001</v>
      </c>
      <c r="T39" s="27">
        <v>101521870.68000001</v>
      </c>
      <c r="U39" s="28">
        <v>0.26026264589999998</v>
      </c>
      <c r="V39" s="20"/>
      <c r="W39" s="103" t="s">
        <v>151</v>
      </c>
      <c r="X39" s="26" t="s">
        <v>152</v>
      </c>
      <c r="Y39" s="29">
        <v>515</v>
      </c>
      <c r="Z39" s="29">
        <v>458</v>
      </c>
      <c r="AA39" s="29">
        <v>419</v>
      </c>
      <c r="AB39" s="29">
        <v>423</v>
      </c>
      <c r="AC39" s="29">
        <v>400</v>
      </c>
      <c r="AD39" s="29">
        <v>400</v>
      </c>
      <c r="AE39" s="29">
        <v>2615</v>
      </c>
      <c r="AF39" s="28">
        <v>0.27911196500000002</v>
      </c>
    </row>
    <row r="40" spans="1:34" x14ac:dyDescent="0.35">
      <c r="A40" s="103"/>
      <c r="B40" s="26" t="s">
        <v>153</v>
      </c>
      <c r="C40" s="27">
        <v>3498785.48</v>
      </c>
      <c r="D40" s="27">
        <v>3112013.4</v>
      </c>
      <c r="E40" s="27">
        <v>3072054.34</v>
      </c>
      <c r="F40" s="27">
        <v>2853998.6</v>
      </c>
      <c r="G40" s="27">
        <v>2860893.46</v>
      </c>
      <c r="H40" s="27">
        <v>2829841.75</v>
      </c>
      <c r="I40" s="27">
        <v>18227587.029999997</v>
      </c>
      <c r="J40" s="28">
        <v>0.32582967880000002</v>
      </c>
      <c r="K40" s="19"/>
      <c r="L40" s="103"/>
      <c r="M40" s="26" t="s">
        <v>153</v>
      </c>
      <c r="N40" s="27">
        <v>2526192.23</v>
      </c>
      <c r="O40" s="27">
        <v>2246585.25</v>
      </c>
      <c r="P40" s="27">
        <v>2332390.4500000002</v>
      </c>
      <c r="Q40" s="27">
        <v>2249320.25</v>
      </c>
      <c r="R40" s="27">
        <v>2230727.65</v>
      </c>
      <c r="S40" s="27">
        <v>2301413.59</v>
      </c>
      <c r="T40" s="27">
        <v>13886629.42</v>
      </c>
      <c r="U40" s="28">
        <v>0.32460495210000001</v>
      </c>
      <c r="V40" s="20"/>
      <c r="W40" s="103"/>
      <c r="X40" s="26" t="s">
        <v>153</v>
      </c>
      <c r="Y40" s="29">
        <v>2715</v>
      </c>
      <c r="Z40" s="29">
        <v>2602</v>
      </c>
      <c r="AA40" s="29">
        <v>2516</v>
      </c>
      <c r="AB40" s="29">
        <v>2304</v>
      </c>
      <c r="AC40" s="29">
        <v>2319</v>
      </c>
      <c r="AD40" s="29">
        <v>2242</v>
      </c>
      <c r="AE40" s="29">
        <v>14708</v>
      </c>
      <c r="AF40" s="28">
        <v>0.32147931190000001</v>
      </c>
    </row>
    <row r="41" spans="1:34" ht="5.25" customHeight="1" x14ac:dyDescent="0.35">
      <c r="A41" s="30"/>
      <c r="B41" s="30"/>
      <c r="C41" s="31"/>
      <c r="D41" s="31"/>
      <c r="E41" s="31"/>
      <c r="F41" s="31"/>
      <c r="G41" s="31"/>
      <c r="H41" s="31"/>
      <c r="I41" s="31"/>
      <c r="J41" s="32"/>
      <c r="K41" s="19"/>
      <c r="L41" s="30"/>
      <c r="M41" s="30"/>
      <c r="N41" s="31"/>
      <c r="O41" s="31"/>
      <c r="P41" s="31"/>
      <c r="Q41" s="31"/>
      <c r="R41" s="31"/>
      <c r="S41" s="31"/>
      <c r="T41" s="31"/>
      <c r="U41" s="32"/>
      <c r="V41" s="20"/>
      <c r="W41" s="30"/>
      <c r="X41" s="30"/>
      <c r="Y41" s="33"/>
      <c r="Z41" s="33"/>
      <c r="AA41" s="33"/>
      <c r="AB41" s="33"/>
      <c r="AC41" s="33"/>
      <c r="AD41" s="33"/>
      <c r="AE41" s="33"/>
      <c r="AF41" s="32"/>
    </row>
    <row r="42" spans="1:34" x14ac:dyDescent="0.35">
      <c r="A42" s="103" t="s">
        <v>154</v>
      </c>
      <c r="B42" s="26" t="s">
        <v>152</v>
      </c>
      <c r="C42" s="27">
        <v>33284417.010000002</v>
      </c>
      <c r="D42" s="27">
        <v>31897343.41</v>
      </c>
      <c r="E42" s="27">
        <v>29013243.420000002</v>
      </c>
      <c r="F42" s="27">
        <v>34309172.149999999</v>
      </c>
      <c r="G42" s="27">
        <v>31360354.899999999</v>
      </c>
      <c r="H42" s="27">
        <v>28962203.030000001</v>
      </c>
      <c r="I42" s="27">
        <v>188826733.91999999</v>
      </c>
      <c r="J42" s="28">
        <v>0.74415311930000005</v>
      </c>
      <c r="K42" s="19"/>
      <c r="L42" s="103" t="s">
        <v>154</v>
      </c>
      <c r="M42" s="26" t="s">
        <v>152</v>
      </c>
      <c r="N42" s="27">
        <v>25429717.68</v>
      </c>
      <c r="O42" s="27">
        <v>25435002.800000001</v>
      </c>
      <c r="P42" s="27">
        <v>23540403.949999999</v>
      </c>
      <c r="Q42" s="27">
        <v>28448896.02</v>
      </c>
      <c r="R42" s="27">
        <v>26320553.199999999</v>
      </c>
      <c r="S42" s="27">
        <v>24669041.329999998</v>
      </c>
      <c r="T42" s="27">
        <v>153843614.97999999</v>
      </c>
      <c r="U42" s="28">
        <v>0.74549675309999996</v>
      </c>
      <c r="V42" s="20"/>
      <c r="W42" s="103" t="s">
        <v>154</v>
      </c>
      <c r="X42" s="26" t="s">
        <v>152</v>
      </c>
      <c r="Y42" s="29">
        <v>15687</v>
      </c>
      <c r="Z42" s="29">
        <v>14837</v>
      </c>
      <c r="AA42" s="29">
        <v>13817</v>
      </c>
      <c r="AB42" s="29">
        <v>16173</v>
      </c>
      <c r="AC42" s="29">
        <v>14916</v>
      </c>
      <c r="AD42" s="29">
        <v>14197</v>
      </c>
      <c r="AE42" s="29">
        <v>89627</v>
      </c>
      <c r="AF42" s="28">
        <v>0.49138148440000001</v>
      </c>
    </row>
    <row r="43" spans="1:34" x14ac:dyDescent="0.35">
      <c r="A43" s="103"/>
      <c r="B43" s="26" t="s">
        <v>153</v>
      </c>
      <c r="C43" s="27">
        <v>16863266.260000002</v>
      </c>
      <c r="D43" s="27">
        <v>15866533.560000001</v>
      </c>
      <c r="E43" s="27">
        <v>14202797.18</v>
      </c>
      <c r="F43" s="27">
        <v>16253569.49</v>
      </c>
      <c r="G43" s="27">
        <v>15173882.220000001</v>
      </c>
      <c r="H43" s="27">
        <v>14025739.800000001</v>
      </c>
      <c r="I43" s="27">
        <v>92385788.510000005</v>
      </c>
      <c r="J43" s="28">
        <v>0.83914883659999995</v>
      </c>
      <c r="K43" s="19"/>
      <c r="L43" s="103"/>
      <c r="M43" s="26" t="s">
        <v>153</v>
      </c>
      <c r="N43" s="27">
        <v>11179172.02</v>
      </c>
      <c r="O43" s="27">
        <v>11094772.210000001</v>
      </c>
      <c r="P43" s="27">
        <v>10314483.42</v>
      </c>
      <c r="Q43" s="27">
        <v>12138070.5</v>
      </c>
      <c r="R43" s="27">
        <v>11540068.949999999</v>
      </c>
      <c r="S43" s="27">
        <v>10913070.41</v>
      </c>
      <c r="T43" s="27">
        <v>67179637.50999999</v>
      </c>
      <c r="U43" s="28">
        <v>0.8501960945</v>
      </c>
      <c r="V43" s="20"/>
      <c r="W43" s="103"/>
      <c r="X43" s="26" t="s">
        <v>153</v>
      </c>
      <c r="Y43" s="29">
        <v>27180</v>
      </c>
      <c r="Z43" s="29">
        <v>25690</v>
      </c>
      <c r="AA43" s="29">
        <v>23481</v>
      </c>
      <c r="AB43" s="29">
        <v>26940</v>
      </c>
      <c r="AC43" s="29">
        <v>24399</v>
      </c>
      <c r="AD43" s="29">
        <v>22796</v>
      </c>
      <c r="AE43" s="29">
        <v>137233</v>
      </c>
      <c r="AF43" s="28">
        <v>0.82779191949999997</v>
      </c>
    </row>
    <row r="44" spans="1:34" ht="4.5" customHeight="1" x14ac:dyDescent="0.35">
      <c r="A44" s="30"/>
      <c r="B44" s="30"/>
      <c r="C44" s="31"/>
      <c r="D44" s="31"/>
      <c r="E44" s="31"/>
      <c r="F44" s="31"/>
      <c r="G44" s="31"/>
      <c r="H44" s="31"/>
      <c r="I44" s="31"/>
      <c r="J44" s="31"/>
      <c r="K44" s="19"/>
      <c r="L44" s="30"/>
      <c r="M44" s="30"/>
      <c r="N44" s="31"/>
      <c r="O44" s="31"/>
      <c r="P44" s="31"/>
      <c r="Q44" s="31"/>
      <c r="R44" s="31"/>
      <c r="S44" s="31"/>
      <c r="T44" s="31"/>
      <c r="U44" s="31"/>
      <c r="V44" s="20"/>
      <c r="W44" s="30"/>
      <c r="X44" s="30"/>
      <c r="Y44" s="33"/>
      <c r="Z44" s="33"/>
      <c r="AA44" s="33"/>
      <c r="AB44" s="33"/>
      <c r="AC44" s="33"/>
      <c r="AD44" s="33"/>
      <c r="AE44" s="33"/>
      <c r="AF44" s="33"/>
    </row>
    <row r="45" spans="1:34" ht="48.75" customHeight="1" x14ac:dyDescent="0.35">
      <c r="A45" s="35" t="s">
        <v>155</v>
      </c>
      <c r="B45" s="35"/>
      <c r="C45" s="36">
        <v>20960228.879999999</v>
      </c>
      <c r="D45" s="36">
        <v>19587769.969999999</v>
      </c>
      <c r="E45" s="36">
        <v>19731046.899999999</v>
      </c>
      <c r="F45" s="36">
        <v>24595930.210000001</v>
      </c>
      <c r="G45" s="36">
        <v>22150745.77</v>
      </c>
      <c r="H45" s="36">
        <v>20444931.539999999</v>
      </c>
      <c r="I45" s="36">
        <v>127470653.26999998</v>
      </c>
      <c r="J45" s="37">
        <v>0.8872875496</v>
      </c>
      <c r="K45" s="19"/>
      <c r="L45" s="35" t="s">
        <v>155</v>
      </c>
      <c r="M45" s="35"/>
      <c r="N45" s="36">
        <v>9487920.2899999991</v>
      </c>
      <c r="O45" s="36">
        <v>8922739.1400000006</v>
      </c>
      <c r="P45" s="36">
        <v>7793902.46</v>
      </c>
      <c r="Q45" s="36">
        <v>10935850.9</v>
      </c>
      <c r="R45" s="36">
        <v>9740798.6799999997</v>
      </c>
      <c r="S45" s="36">
        <v>8479708.6199999992</v>
      </c>
      <c r="T45" s="36">
        <v>55360920.089999996</v>
      </c>
      <c r="U45" s="37">
        <v>0.94235988199999998</v>
      </c>
      <c r="V45" s="20"/>
      <c r="W45" s="35" t="s">
        <v>155</v>
      </c>
      <c r="X45" s="35"/>
      <c r="Y45" s="38">
        <v>26160</v>
      </c>
      <c r="Z45" s="38">
        <v>24719</v>
      </c>
      <c r="AA45" s="38">
        <v>24092</v>
      </c>
      <c r="AB45" s="38">
        <v>30227</v>
      </c>
      <c r="AC45" s="38">
        <v>27403</v>
      </c>
      <c r="AD45" s="38">
        <v>24957</v>
      </c>
      <c r="AE45" s="38">
        <v>126382</v>
      </c>
      <c r="AF45" s="37">
        <v>0.91975052580000005</v>
      </c>
      <c r="AH45" s="48"/>
    </row>
    <row r="46" spans="1:34" ht="5" customHeight="1" x14ac:dyDescent="0.35">
      <c r="A46" s="44"/>
      <c r="B46" s="44"/>
      <c r="C46" s="45"/>
      <c r="D46" s="45"/>
      <c r="E46" s="45"/>
      <c r="F46" s="45"/>
      <c r="G46" s="45"/>
      <c r="H46" s="45"/>
      <c r="I46" s="45"/>
      <c r="J46" s="27"/>
      <c r="K46" s="19"/>
      <c r="L46" s="44"/>
      <c r="M46" s="44"/>
      <c r="N46" s="44"/>
      <c r="O46" s="44"/>
      <c r="P46" s="44"/>
      <c r="Q46" s="44"/>
      <c r="R46" s="44"/>
      <c r="S46" s="44"/>
      <c r="T46" s="44"/>
      <c r="U46" s="27"/>
      <c r="V46" s="20"/>
      <c r="W46" s="44"/>
      <c r="X46" s="44"/>
      <c r="Y46" s="44"/>
      <c r="Z46" s="44"/>
      <c r="AA46" s="44"/>
      <c r="AB46" s="44"/>
      <c r="AC46" s="44"/>
      <c r="AD46" s="44"/>
      <c r="AE46" s="29"/>
      <c r="AF46" s="29"/>
    </row>
    <row r="47" spans="1:34" x14ac:dyDescent="0.35">
      <c r="A47" s="35" t="s">
        <v>149</v>
      </c>
      <c r="B47" s="35"/>
      <c r="C47" s="39">
        <f>SUM(C39:C45)</f>
        <v>93835115.349999994</v>
      </c>
      <c r="D47" s="39">
        <f t="shared" ref="D47:I47" si="9">SUM(D39:D45)</f>
        <v>89141572.549999997</v>
      </c>
      <c r="E47" s="39">
        <f t="shared" si="9"/>
        <v>83813038.989999995</v>
      </c>
      <c r="F47" s="39">
        <f t="shared" si="9"/>
        <v>96005158.150000006</v>
      </c>
      <c r="G47" s="39">
        <f t="shared" si="9"/>
        <v>86919892.199999988</v>
      </c>
      <c r="H47" s="39">
        <f t="shared" si="9"/>
        <v>82608937.300000012</v>
      </c>
      <c r="I47" s="39">
        <f t="shared" si="9"/>
        <v>532323714.53999996</v>
      </c>
      <c r="J47" s="40">
        <f>SUMPRODUCT(I39:I46,J39:J46)/SUM(I39:I46)</f>
        <v>0.68492574316106258</v>
      </c>
      <c r="K47" s="19"/>
      <c r="L47" s="35" t="s">
        <v>149</v>
      </c>
      <c r="M47" s="26"/>
      <c r="N47" s="53">
        <f t="shared" ref="N47:T47" si="10">SUM(N39:N45)</f>
        <v>66926289.020000003</v>
      </c>
      <c r="O47" s="53">
        <f t="shared" si="10"/>
        <v>65564366.330000006</v>
      </c>
      <c r="P47" s="53">
        <f t="shared" si="10"/>
        <v>61108571.509999998</v>
      </c>
      <c r="Q47" s="53">
        <f t="shared" si="10"/>
        <v>71189733.24000001</v>
      </c>
      <c r="R47" s="53">
        <f t="shared" si="10"/>
        <v>64727646.160000004</v>
      </c>
      <c r="S47" s="53">
        <f t="shared" si="10"/>
        <v>62276066.419999994</v>
      </c>
      <c r="T47" s="53">
        <f t="shared" si="10"/>
        <v>391792672.67999995</v>
      </c>
      <c r="U47" s="40">
        <f>SUMPRODUCT(T39:T46,U39:U46)/SUM(T39:T46)</f>
        <v>0.65061377649323326</v>
      </c>
      <c r="V47" s="20"/>
      <c r="W47" s="35" t="s">
        <v>149</v>
      </c>
      <c r="X47" s="26"/>
      <c r="Y47" s="41">
        <f t="shared" ref="Y47:AD47" si="11">SUM(Y39:Y45)</f>
        <v>72257</v>
      </c>
      <c r="Z47" s="41">
        <f t="shared" si="11"/>
        <v>68306</v>
      </c>
      <c r="AA47" s="41">
        <f t="shared" si="11"/>
        <v>64325</v>
      </c>
      <c r="AB47" s="41">
        <f t="shared" si="11"/>
        <v>76067</v>
      </c>
      <c r="AC47" s="41">
        <f t="shared" si="11"/>
        <v>69437</v>
      </c>
      <c r="AD47" s="41">
        <f t="shared" si="11"/>
        <v>64592</v>
      </c>
      <c r="AE47" s="41">
        <f>SUM(Y47:AD47)</f>
        <v>414984</v>
      </c>
      <c r="AF47" s="40">
        <f>SUMPRODUCT(AE39:AE46,AF39:AF46)/SUM(AE39:AE46)</f>
        <v>0.75382058006184627</v>
      </c>
    </row>
    <row r="49" spans="1:32" s="68" customFormat="1" ht="24" x14ac:dyDescent="0.7">
      <c r="A49" s="109" t="s">
        <v>159</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row>
    <row r="50" spans="1:32" ht="18.5" x14ac:dyDescent="0.45">
      <c r="A50" s="105" t="s">
        <v>140</v>
      </c>
      <c r="B50" s="105"/>
      <c r="C50" s="105"/>
      <c r="D50" s="105"/>
      <c r="E50" s="105"/>
      <c r="F50" s="105"/>
      <c r="G50" s="105"/>
      <c r="H50" s="105"/>
      <c r="I50" s="105"/>
      <c r="J50" s="105"/>
      <c r="K50" s="17"/>
      <c r="L50" s="105" t="s">
        <v>141</v>
      </c>
      <c r="M50" s="105"/>
      <c r="N50" s="105"/>
      <c r="O50" s="105"/>
      <c r="P50" s="105"/>
      <c r="Q50" s="105"/>
      <c r="R50" s="105"/>
      <c r="S50" s="105"/>
      <c r="T50" s="105"/>
      <c r="U50" s="105"/>
      <c r="V50" s="17"/>
      <c r="W50" s="105" t="s">
        <v>142</v>
      </c>
      <c r="X50" s="105"/>
      <c r="Y50" s="105"/>
      <c r="Z50" s="105"/>
      <c r="AA50" s="105"/>
      <c r="AB50" s="105"/>
      <c r="AC50" s="105"/>
      <c r="AD50" s="105"/>
      <c r="AE50" s="105"/>
      <c r="AF50" s="105"/>
    </row>
    <row r="51" spans="1:32" ht="18.5" x14ac:dyDescent="0.45">
      <c r="A51" s="106">
        <v>2018</v>
      </c>
      <c r="B51" s="106"/>
      <c r="C51" s="106"/>
      <c r="D51" s="106"/>
      <c r="E51" s="106"/>
      <c r="F51" s="106"/>
      <c r="G51" s="106"/>
      <c r="H51" s="106"/>
      <c r="I51" s="106"/>
      <c r="J51" s="106"/>
      <c r="K51" s="67"/>
      <c r="L51" s="106">
        <v>2018</v>
      </c>
      <c r="M51" s="106"/>
      <c r="N51" s="106"/>
      <c r="O51" s="106"/>
      <c r="P51" s="106"/>
      <c r="Q51" s="106"/>
      <c r="R51" s="106"/>
      <c r="S51" s="106"/>
      <c r="T51" s="106"/>
      <c r="U51" s="106"/>
      <c r="V51" s="67"/>
      <c r="W51" s="106">
        <v>2018</v>
      </c>
      <c r="X51" s="106"/>
      <c r="Y51" s="106"/>
      <c r="Z51" s="106"/>
      <c r="AA51" s="106"/>
      <c r="AB51" s="106"/>
      <c r="AC51" s="106"/>
      <c r="AD51" s="106"/>
      <c r="AE51" s="106"/>
      <c r="AF51" s="106"/>
    </row>
    <row r="52" spans="1:32" x14ac:dyDescent="0.35">
      <c r="A52" s="107"/>
      <c r="B52" s="108"/>
      <c r="C52" s="21" t="s">
        <v>143</v>
      </c>
      <c r="D52" s="21" t="s">
        <v>144</v>
      </c>
      <c r="E52" s="21" t="s">
        <v>145</v>
      </c>
      <c r="F52" s="21" t="s">
        <v>146</v>
      </c>
      <c r="G52" s="21" t="s">
        <v>147</v>
      </c>
      <c r="H52" s="21" t="s">
        <v>148</v>
      </c>
      <c r="I52" s="21" t="s">
        <v>149</v>
      </c>
      <c r="J52" s="21" t="s">
        <v>150</v>
      </c>
      <c r="K52" s="22"/>
      <c r="L52" s="23"/>
      <c r="M52" s="23"/>
      <c r="N52" s="21" t="s">
        <v>143</v>
      </c>
      <c r="O52" s="21" t="s">
        <v>144</v>
      </c>
      <c r="P52" s="21" t="s">
        <v>145</v>
      </c>
      <c r="Q52" s="21" t="s">
        <v>146</v>
      </c>
      <c r="R52" s="21" t="s">
        <v>147</v>
      </c>
      <c r="S52" s="21" t="s">
        <v>148</v>
      </c>
      <c r="T52" s="21" t="s">
        <v>149</v>
      </c>
      <c r="U52" s="21" t="s">
        <v>150</v>
      </c>
      <c r="V52" s="24"/>
      <c r="W52" s="23"/>
      <c r="X52" s="23"/>
      <c r="Y52" s="21" t="s">
        <v>143</v>
      </c>
      <c r="Z52" s="21" t="s">
        <v>144</v>
      </c>
      <c r="AA52" s="21" t="s">
        <v>145</v>
      </c>
      <c r="AB52" s="21" t="s">
        <v>146</v>
      </c>
      <c r="AC52" s="21" t="s">
        <v>147</v>
      </c>
      <c r="AD52" s="21" t="s">
        <v>148</v>
      </c>
      <c r="AE52" s="21" t="s">
        <v>149</v>
      </c>
      <c r="AF52" s="21" t="s">
        <v>150</v>
      </c>
    </row>
    <row r="53" spans="1:32" x14ac:dyDescent="0.35">
      <c r="A53" s="103" t="s">
        <v>151</v>
      </c>
      <c r="B53" s="61" t="s">
        <v>152</v>
      </c>
      <c r="C53" s="62">
        <v>6813427.1505033895</v>
      </c>
      <c r="D53" s="62">
        <v>6099628.9649972897</v>
      </c>
      <c r="E53" s="62">
        <v>5981929.73313786</v>
      </c>
      <c r="F53" s="62">
        <v>6728039.8664676901</v>
      </c>
      <c r="G53" s="62">
        <v>6402312.9368042601</v>
      </c>
      <c r="H53" s="62">
        <v>6521186.9907954102</v>
      </c>
      <c r="I53" s="62">
        <v>38546525.642705902</v>
      </c>
      <c r="J53" s="63">
        <v>0.14108875870000001</v>
      </c>
      <c r="K53" s="19"/>
      <c r="L53" s="103" t="s">
        <v>151</v>
      </c>
      <c r="M53" s="61" t="s">
        <v>152</v>
      </c>
      <c r="N53" s="62">
        <v>3394554.21</v>
      </c>
      <c r="O53" s="62">
        <v>2862025.38</v>
      </c>
      <c r="P53" s="62">
        <v>2926789.09</v>
      </c>
      <c r="Q53" s="62">
        <v>3135175.75</v>
      </c>
      <c r="R53" s="62">
        <v>3009022.82</v>
      </c>
      <c r="S53" s="62">
        <v>3270542.6</v>
      </c>
      <c r="T53" s="62">
        <v>18598109.850000001</v>
      </c>
      <c r="U53" s="63">
        <v>0.1231267617</v>
      </c>
      <c r="V53" s="20"/>
      <c r="W53" s="103" t="s">
        <v>151</v>
      </c>
      <c r="X53" s="61" t="s">
        <v>152</v>
      </c>
      <c r="Y53" s="64">
        <v>400</v>
      </c>
      <c r="Z53" s="64">
        <v>379</v>
      </c>
      <c r="AA53" s="64">
        <v>374</v>
      </c>
      <c r="AB53" s="64">
        <v>415</v>
      </c>
      <c r="AC53" s="64">
        <v>396</v>
      </c>
      <c r="AD53" s="64">
        <v>375</v>
      </c>
      <c r="AE53" s="64">
        <v>2339</v>
      </c>
      <c r="AF53" s="63">
        <v>0.16275833279999999</v>
      </c>
    </row>
    <row r="54" spans="1:32" x14ac:dyDescent="0.35">
      <c r="A54" s="103"/>
      <c r="B54" s="26" t="s">
        <v>153</v>
      </c>
      <c r="C54" s="27">
        <v>772819.67</v>
      </c>
      <c r="D54" s="27">
        <v>671820.94</v>
      </c>
      <c r="E54" s="27">
        <v>685268.8</v>
      </c>
      <c r="F54" s="27">
        <v>742761.91</v>
      </c>
      <c r="G54" s="27">
        <v>692542.41</v>
      </c>
      <c r="H54" s="27">
        <v>728385.41</v>
      </c>
      <c r="I54" s="27">
        <v>4293599.1400000006</v>
      </c>
      <c r="J54" s="28">
        <v>0.1859959266</v>
      </c>
      <c r="K54" s="19"/>
      <c r="L54" s="103"/>
      <c r="M54" s="26" t="s">
        <v>153</v>
      </c>
      <c r="N54" s="27">
        <v>772799.67</v>
      </c>
      <c r="O54" s="27">
        <v>671810.94</v>
      </c>
      <c r="P54" s="27">
        <v>685254.8</v>
      </c>
      <c r="Q54" s="27">
        <v>742741.36</v>
      </c>
      <c r="R54" s="27">
        <v>692530.41</v>
      </c>
      <c r="S54" s="27">
        <v>728358.41</v>
      </c>
      <c r="T54" s="27">
        <v>4293495.59</v>
      </c>
      <c r="U54" s="28">
        <v>0.18599326660000001</v>
      </c>
      <c r="V54" s="20"/>
      <c r="W54" s="103"/>
      <c r="X54" s="61" t="s">
        <v>153</v>
      </c>
      <c r="Y54" s="64">
        <v>1826</v>
      </c>
      <c r="Z54" s="64">
        <v>1508</v>
      </c>
      <c r="AA54" s="64">
        <v>1649</v>
      </c>
      <c r="AB54" s="64">
        <v>1674</v>
      </c>
      <c r="AC54" s="64">
        <v>1728</v>
      </c>
      <c r="AD54" s="64">
        <v>1646</v>
      </c>
      <c r="AE54" s="64">
        <v>10031</v>
      </c>
      <c r="AF54" s="63">
        <v>0.16620296770000001</v>
      </c>
    </row>
    <row r="55" spans="1:32" ht="4.5" customHeight="1" x14ac:dyDescent="0.35">
      <c r="A55" s="30"/>
      <c r="B55" s="30"/>
      <c r="C55" s="31"/>
      <c r="D55" s="31"/>
      <c r="E55" s="31"/>
      <c r="F55" s="31"/>
      <c r="G55" s="31"/>
      <c r="H55" s="31"/>
      <c r="I55" s="31"/>
      <c r="J55" s="32"/>
      <c r="K55" s="19"/>
      <c r="L55" s="30"/>
      <c r="M55" s="30"/>
      <c r="N55" s="31"/>
      <c r="O55" s="31"/>
      <c r="P55" s="31"/>
      <c r="Q55" s="31"/>
      <c r="R55" s="31"/>
      <c r="S55" s="31"/>
      <c r="T55" s="31"/>
      <c r="U55" s="32"/>
      <c r="V55" s="20"/>
      <c r="W55" s="30"/>
      <c r="X55" s="30"/>
      <c r="Y55" s="33"/>
      <c r="Z55" s="33"/>
      <c r="AA55" s="33"/>
      <c r="AB55" s="33"/>
      <c r="AC55" s="33"/>
      <c r="AD55" s="33"/>
      <c r="AE55" s="33"/>
      <c r="AF55" s="32"/>
    </row>
    <row r="56" spans="1:32" x14ac:dyDescent="0.35">
      <c r="A56" s="103" t="s">
        <v>154</v>
      </c>
      <c r="B56" s="61" t="s">
        <v>152</v>
      </c>
      <c r="C56" s="62">
        <v>13109291.8054686</v>
      </c>
      <c r="D56" s="62">
        <v>12406048.7265471</v>
      </c>
      <c r="E56" s="62">
        <v>12995975.1418193</v>
      </c>
      <c r="F56" s="62">
        <v>12340344.8961288</v>
      </c>
      <c r="G56" s="62">
        <v>12787522.3113616</v>
      </c>
      <c r="H56" s="62">
        <v>12455434.912451999</v>
      </c>
      <c r="I56" s="62">
        <v>76094617.793777704</v>
      </c>
      <c r="J56" s="63">
        <v>0.5824951773</v>
      </c>
      <c r="K56" s="19"/>
      <c r="L56" s="103" t="s">
        <v>154</v>
      </c>
      <c r="M56" s="61" t="s">
        <v>152</v>
      </c>
      <c r="N56" s="62">
        <v>8986751.3399999999</v>
      </c>
      <c r="O56" s="62">
        <v>8341766.5999999996</v>
      </c>
      <c r="P56" s="62">
        <v>8803661.3399999999</v>
      </c>
      <c r="Q56" s="62">
        <v>8468090.3499999996</v>
      </c>
      <c r="R56" s="62">
        <v>8749257.9700000007</v>
      </c>
      <c r="S56" s="62">
        <v>8642663.3900000006</v>
      </c>
      <c r="T56" s="62">
        <v>51992190.990000002</v>
      </c>
      <c r="U56" s="63">
        <v>0.58915849180000002</v>
      </c>
      <c r="V56" s="20"/>
      <c r="W56" s="103" t="s">
        <v>154</v>
      </c>
      <c r="X56" s="61" t="s">
        <v>152</v>
      </c>
      <c r="Y56" s="64">
        <v>14019</v>
      </c>
      <c r="Z56" s="64">
        <v>12860</v>
      </c>
      <c r="AA56" s="64">
        <v>13886</v>
      </c>
      <c r="AB56" s="64">
        <v>13158</v>
      </c>
      <c r="AC56" s="64">
        <v>13444</v>
      </c>
      <c r="AD56" s="64">
        <v>12530</v>
      </c>
      <c r="AE56" s="64">
        <v>79897</v>
      </c>
      <c r="AF56" s="63">
        <v>0.21800356900000001</v>
      </c>
    </row>
    <row r="57" spans="1:32" x14ac:dyDescent="0.35">
      <c r="A57" s="103"/>
      <c r="B57" s="26" t="s">
        <v>153</v>
      </c>
      <c r="C57" s="27">
        <v>3330037.65</v>
      </c>
      <c r="D57" s="27">
        <v>2991301.98</v>
      </c>
      <c r="E57" s="27">
        <v>3251137.16</v>
      </c>
      <c r="F57" s="27">
        <v>3154155.23</v>
      </c>
      <c r="G57" s="27">
        <v>3218133.76</v>
      </c>
      <c r="H57" s="27">
        <v>3045297.37</v>
      </c>
      <c r="I57" s="27">
        <v>18990063.149999999</v>
      </c>
      <c r="J57" s="28">
        <v>0.70005608539999997</v>
      </c>
      <c r="K57" s="19"/>
      <c r="L57" s="103"/>
      <c r="M57" s="26" t="s">
        <v>153</v>
      </c>
      <c r="N57" s="27">
        <v>3329945.3</v>
      </c>
      <c r="O57" s="27">
        <v>2991202.13</v>
      </c>
      <c r="P57" s="27">
        <v>3251039.51</v>
      </c>
      <c r="Q57" s="27">
        <v>3154046.23</v>
      </c>
      <c r="R57" s="27">
        <v>3218000.76</v>
      </c>
      <c r="S57" s="27">
        <v>3045176.37</v>
      </c>
      <c r="T57" s="27">
        <v>18989410.300000001</v>
      </c>
      <c r="U57" s="28">
        <v>0.70005313329999996</v>
      </c>
      <c r="V57" s="20"/>
      <c r="W57" s="103"/>
      <c r="X57" s="26" t="s">
        <v>153</v>
      </c>
      <c r="Y57" s="29">
        <v>18431</v>
      </c>
      <c r="Z57" s="29">
        <v>16748</v>
      </c>
      <c r="AA57" s="29">
        <v>18030</v>
      </c>
      <c r="AB57" s="29">
        <v>17357</v>
      </c>
      <c r="AC57" s="29">
        <v>17396</v>
      </c>
      <c r="AD57" s="29">
        <v>16309</v>
      </c>
      <c r="AE57" s="29">
        <v>104271</v>
      </c>
      <c r="AF57" s="28">
        <v>0.6313358027</v>
      </c>
    </row>
    <row r="58" spans="1:32" ht="3.5" customHeight="1" x14ac:dyDescent="0.35">
      <c r="A58" s="30"/>
      <c r="B58" s="30"/>
      <c r="C58" s="31"/>
      <c r="D58" s="31"/>
      <c r="E58" s="31"/>
      <c r="F58" s="31"/>
      <c r="G58" s="31"/>
      <c r="H58" s="31"/>
      <c r="I58" s="31"/>
      <c r="J58" s="31"/>
      <c r="K58" s="19"/>
      <c r="L58" s="30"/>
      <c r="M58" s="30"/>
      <c r="N58" s="31"/>
      <c r="O58" s="31"/>
      <c r="P58" s="31"/>
      <c r="Q58" s="31"/>
      <c r="R58" s="31"/>
      <c r="S58" s="31"/>
      <c r="T58" s="31"/>
      <c r="U58" s="31"/>
      <c r="V58" s="20"/>
      <c r="W58" s="30"/>
      <c r="X58" s="30"/>
      <c r="Y58" s="33"/>
      <c r="Z58" s="33"/>
      <c r="AA58" s="33"/>
      <c r="AB58" s="33"/>
      <c r="AC58" s="33"/>
      <c r="AD58" s="33"/>
      <c r="AE58" s="33"/>
      <c r="AF58" s="33"/>
    </row>
    <row r="59" spans="1:32" ht="31" x14ac:dyDescent="0.35">
      <c r="A59" s="35" t="s">
        <v>155</v>
      </c>
      <c r="B59" s="35"/>
      <c r="C59" s="36">
        <v>5291346.2</v>
      </c>
      <c r="D59" s="36">
        <v>4717925.6100000003</v>
      </c>
      <c r="E59" s="36">
        <v>5121864.82</v>
      </c>
      <c r="F59" s="36">
        <v>4995738.3</v>
      </c>
      <c r="G59" s="36">
        <v>5438341.9500000002</v>
      </c>
      <c r="H59" s="36">
        <v>5071507.8899999997</v>
      </c>
      <c r="I59" s="36">
        <v>30636724.77</v>
      </c>
      <c r="J59" s="37">
        <v>0.92460747050000003</v>
      </c>
      <c r="K59" s="19"/>
      <c r="L59" s="35" t="s">
        <v>155</v>
      </c>
      <c r="M59" s="35"/>
      <c r="N59" s="36">
        <v>5289108.5999999996</v>
      </c>
      <c r="O59" s="36">
        <v>4715979.6100000003</v>
      </c>
      <c r="P59" s="36">
        <v>5119571.82</v>
      </c>
      <c r="Q59" s="36">
        <v>4993313.04</v>
      </c>
      <c r="R59" s="36">
        <v>5436113.9500000002</v>
      </c>
      <c r="S59" s="36">
        <v>5069325.8899999997</v>
      </c>
      <c r="T59" s="36">
        <v>30623412.91</v>
      </c>
      <c r="U59" s="37">
        <v>0.92460066880000003</v>
      </c>
      <c r="V59" s="20"/>
      <c r="W59" s="35" t="s">
        <v>155</v>
      </c>
      <c r="X59" s="35"/>
      <c r="Y59" s="38">
        <v>26488</v>
      </c>
      <c r="Z59" s="38">
        <v>23486</v>
      </c>
      <c r="AA59" s="38">
        <v>25601</v>
      </c>
      <c r="AB59" s="38">
        <v>24650</v>
      </c>
      <c r="AC59" s="38">
        <v>26813</v>
      </c>
      <c r="AD59" s="38">
        <v>24777</v>
      </c>
      <c r="AE59" s="38">
        <v>151815</v>
      </c>
      <c r="AF59" s="37">
        <v>0.94502484129999997</v>
      </c>
    </row>
    <row r="60" spans="1:32" x14ac:dyDescent="0.35">
      <c r="A60" s="35" t="s">
        <v>149</v>
      </c>
      <c r="B60" s="35"/>
      <c r="C60" s="39">
        <f>SUM(C53:C59)</f>
        <v>29316922.475971986</v>
      </c>
      <c r="D60" s="39">
        <f t="shared" ref="D60:I60" si="12">SUM(D53:D59)</f>
        <v>26886726.221544389</v>
      </c>
      <c r="E60" s="39">
        <f t="shared" si="12"/>
        <v>28036175.65495716</v>
      </c>
      <c r="F60" s="39">
        <f t="shared" si="12"/>
        <v>27961040.202596493</v>
      </c>
      <c r="G60" s="39">
        <f t="shared" si="12"/>
        <v>28538853.368165862</v>
      </c>
      <c r="H60" s="39">
        <f t="shared" si="12"/>
        <v>27821812.57324741</v>
      </c>
      <c r="I60" s="39">
        <f t="shared" si="12"/>
        <v>168561530.49648362</v>
      </c>
      <c r="J60" s="40">
        <f>SUMPRODUCT(I52:I59,J52:J59)/SUM(I52:I59)</f>
        <v>0.54687967581777419</v>
      </c>
      <c r="K60" s="19"/>
      <c r="L60" s="35" t="s">
        <v>149</v>
      </c>
      <c r="M60" s="35"/>
      <c r="N60" s="39">
        <f>SUM(N53:N59)</f>
        <v>21773159.119999997</v>
      </c>
      <c r="O60" s="39">
        <f t="shared" ref="O60:T60" si="13">SUM(O53:O59)</f>
        <v>19582784.66</v>
      </c>
      <c r="P60" s="39">
        <f t="shared" si="13"/>
        <v>20786316.560000002</v>
      </c>
      <c r="Q60" s="39">
        <f t="shared" si="13"/>
        <v>20493366.73</v>
      </c>
      <c r="R60" s="39">
        <f t="shared" si="13"/>
        <v>21104925.91</v>
      </c>
      <c r="S60" s="39">
        <f t="shared" si="13"/>
        <v>20756066.66</v>
      </c>
      <c r="T60" s="39">
        <f t="shared" si="13"/>
        <v>124496619.64</v>
      </c>
      <c r="U60" s="40">
        <f>SUMPRODUCT(T52:T59,U52:U59)/SUM(T52:T59)</f>
        <v>0.60506182090658545</v>
      </c>
      <c r="V60" s="20"/>
      <c r="W60" s="35" t="s">
        <v>149</v>
      </c>
      <c r="X60" s="35"/>
      <c r="Y60" s="41">
        <f t="shared" ref="Y60:AD60" si="14">SUM(Y53:Y59)</f>
        <v>61164</v>
      </c>
      <c r="Z60" s="41">
        <f t="shared" si="14"/>
        <v>54981</v>
      </c>
      <c r="AA60" s="41">
        <f t="shared" si="14"/>
        <v>59540</v>
      </c>
      <c r="AB60" s="41">
        <f t="shared" si="14"/>
        <v>57254</v>
      </c>
      <c r="AC60" s="41">
        <f t="shared" si="14"/>
        <v>59777</v>
      </c>
      <c r="AD60" s="41">
        <f t="shared" si="14"/>
        <v>55637</v>
      </c>
      <c r="AE60" s="41">
        <f>SUM(Y60:AD60)</f>
        <v>348353</v>
      </c>
      <c r="AF60" s="40">
        <f>SUMPRODUCT(AE52:AE59,AF52:AF59)/SUM(AE52:AE59)</f>
        <v>0.65670359269793033</v>
      </c>
    </row>
    <row r="61" spans="1:32" s="18" customFormat="1" ht="18.5" x14ac:dyDescent="0.45">
      <c r="A61" s="106">
        <v>2019</v>
      </c>
      <c r="B61" s="106"/>
      <c r="C61" s="106"/>
      <c r="D61" s="106"/>
      <c r="E61" s="106"/>
      <c r="F61" s="106"/>
      <c r="G61" s="106"/>
      <c r="H61" s="106"/>
      <c r="I61" s="106"/>
      <c r="J61" s="106"/>
      <c r="K61" s="67"/>
      <c r="L61" s="106">
        <v>2019</v>
      </c>
      <c r="M61" s="106"/>
      <c r="N61" s="106"/>
      <c r="O61" s="106"/>
      <c r="P61" s="106"/>
      <c r="Q61" s="106"/>
      <c r="R61" s="106"/>
      <c r="S61" s="106"/>
      <c r="T61" s="106"/>
      <c r="U61" s="106"/>
      <c r="V61" s="67"/>
      <c r="W61" s="106">
        <v>2019</v>
      </c>
      <c r="X61" s="106"/>
      <c r="Y61" s="106"/>
      <c r="Z61" s="106"/>
      <c r="AA61" s="106"/>
      <c r="AB61" s="106"/>
      <c r="AC61" s="106"/>
      <c r="AD61" s="106"/>
      <c r="AE61" s="106"/>
      <c r="AF61" s="106"/>
    </row>
    <row r="62" spans="1:32" x14ac:dyDescent="0.35">
      <c r="A62" s="23"/>
      <c r="B62" s="23"/>
      <c r="C62" s="21" t="s">
        <v>143</v>
      </c>
      <c r="D62" s="21" t="s">
        <v>144</v>
      </c>
      <c r="E62" s="21" t="s">
        <v>145</v>
      </c>
      <c r="F62" s="21" t="s">
        <v>146</v>
      </c>
      <c r="G62" s="21" t="s">
        <v>147</v>
      </c>
      <c r="H62" s="21" t="s">
        <v>148</v>
      </c>
      <c r="I62" s="21" t="s">
        <v>149</v>
      </c>
      <c r="J62" s="21" t="s">
        <v>150</v>
      </c>
      <c r="K62" s="22"/>
      <c r="L62" s="23"/>
      <c r="M62" s="23"/>
      <c r="N62" s="21" t="s">
        <v>143</v>
      </c>
      <c r="O62" s="21" t="s">
        <v>144</v>
      </c>
      <c r="P62" s="21" t="s">
        <v>145</v>
      </c>
      <c r="Q62" s="21" t="s">
        <v>146</v>
      </c>
      <c r="R62" s="21" t="s">
        <v>147</v>
      </c>
      <c r="S62" s="21" t="s">
        <v>148</v>
      </c>
      <c r="T62" s="21" t="s">
        <v>149</v>
      </c>
      <c r="U62" s="21" t="s">
        <v>150</v>
      </c>
      <c r="V62" s="24"/>
      <c r="W62" s="23"/>
      <c r="X62" s="23"/>
      <c r="Y62" s="21" t="s">
        <v>143</v>
      </c>
      <c r="Z62" s="21" t="s">
        <v>144</v>
      </c>
      <c r="AA62" s="21" t="s">
        <v>145</v>
      </c>
      <c r="AB62" s="21" t="s">
        <v>146</v>
      </c>
      <c r="AC62" s="21" t="s">
        <v>147</v>
      </c>
      <c r="AD62" s="21" t="s">
        <v>148</v>
      </c>
      <c r="AE62" s="21" t="s">
        <v>149</v>
      </c>
      <c r="AF62" s="21" t="s">
        <v>150</v>
      </c>
    </row>
    <row r="63" spans="1:32" x14ac:dyDescent="0.35">
      <c r="A63" s="103" t="s">
        <v>151</v>
      </c>
      <c r="B63" s="61" t="s">
        <v>152</v>
      </c>
      <c r="C63" s="62">
        <v>7168476.7036263002</v>
      </c>
      <c r="D63" s="62">
        <v>6087446.6963827899</v>
      </c>
      <c r="E63" s="62">
        <v>5738816.6849459996</v>
      </c>
      <c r="F63" s="62">
        <v>5795948.7082686499</v>
      </c>
      <c r="G63" s="62">
        <v>5911441.4578958796</v>
      </c>
      <c r="H63" s="62">
        <v>4655715.2245377097</v>
      </c>
      <c r="I63" s="62">
        <v>35357845.475657299</v>
      </c>
      <c r="J63" s="63">
        <v>0.1322898793</v>
      </c>
      <c r="K63" s="19"/>
      <c r="L63" s="103" t="s">
        <v>151</v>
      </c>
      <c r="M63" s="61" t="s">
        <v>152</v>
      </c>
      <c r="N63" s="62">
        <v>3499909.59</v>
      </c>
      <c r="O63" s="62">
        <v>2837626.33</v>
      </c>
      <c r="P63" s="62">
        <v>2748155.41</v>
      </c>
      <c r="Q63" s="62">
        <v>2731590.93</v>
      </c>
      <c r="R63" s="62">
        <v>2889571.65</v>
      </c>
      <c r="S63" s="62">
        <v>2170526.2200000002</v>
      </c>
      <c r="T63" s="62">
        <v>16877380.129999999</v>
      </c>
      <c r="U63" s="63">
        <v>0.11800931420000001</v>
      </c>
      <c r="V63" s="20"/>
      <c r="W63" s="103" t="s">
        <v>151</v>
      </c>
      <c r="X63" s="61" t="s">
        <v>152</v>
      </c>
      <c r="Y63" s="64">
        <v>363</v>
      </c>
      <c r="Z63" s="64">
        <v>362</v>
      </c>
      <c r="AA63" s="64">
        <v>330</v>
      </c>
      <c r="AB63" s="64">
        <v>353</v>
      </c>
      <c r="AC63" s="64">
        <v>355</v>
      </c>
      <c r="AD63" s="64">
        <v>305</v>
      </c>
      <c r="AE63" s="64">
        <v>2068</v>
      </c>
      <c r="AF63" s="63">
        <v>0.15103710200000001</v>
      </c>
    </row>
    <row r="64" spans="1:32" x14ac:dyDescent="0.35">
      <c r="A64" s="103"/>
      <c r="B64" s="26" t="s">
        <v>153</v>
      </c>
      <c r="C64" s="27">
        <v>738994.36</v>
      </c>
      <c r="D64" s="27">
        <v>663912.55000000005</v>
      </c>
      <c r="E64" s="27">
        <v>614448.36</v>
      </c>
      <c r="F64" s="27">
        <v>510631.11</v>
      </c>
      <c r="G64" s="27">
        <v>557721.59999999998</v>
      </c>
      <c r="H64" s="27">
        <v>429747.15</v>
      </c>
      <c r="I64" s="27">
        <v>3515455.13</v>
      </c>
      <c r="J64" s="28">
        <v>0.17228023770000001</v>
      </c>
      <c r="K64" s="19"/>
      <c r="L64" s="103"/>
      <c r="M64" s="26" t="s">
        <v>153</v>
      </c>
      <c r="N64" s="27">
        <v>738969.36</v>
      </c>
      <c r="O64" s="27">
        <v>663890.55000000005</v>
      </c>
      <c r="P64" s="27">
        <v>614439.36</v>
      </c>
      <c r="Q64" s="27">
        <v>510627.11</v>
      </c>
      <c r="R64" s="27">
        <v>557713.6</v>
      </c>
      <c r="S64" s="27">
        <v>429740.15</v>
      </c>
      <c r="T64" s="27">
        <v>3515380.13</v>
      </c>
      <c r="U64" s="28">
        <v>0.1722801353</v>
      </c>
      <c r="V64" s="20"/>
      <c r="W64" s="103"/>
      <c r="X64" s="61" t="s">
        <v>153</v>
      </c>
      <c r="Y64" s="64">
        <v>1825</v>
      </c>
      <c r="Z64" s="64">
        <v>1794</v>
      </c>
      <c r="AA64" s="64">
        <v>1472</v>
      </c>
      <c r="AB64" s="64">
        <v>1531</v>
      </c>
      <c r="AC64" s="64">
        <v>1643</v>
      </c>
      <c r="AD64" s="64">
        <v>1141</v>
      </c>
      <c r="AE64" s="64">
        <v>9406</v>
      </c>
      <c r="AF64" s="63">
        <v>0.160712456</v>
      </c>
    </row>
    <row r="65" spans="1:32" ht="2.5" customHeight="1" x14ac:dyDescent="0.35">
      <c r="A65" s="30"/>
      <c r="B65" s="30"/>
      <c r="C65" s="31"/>
      <c r="D65" s="31"/>
      <c r="E65" s="31"/>
      <c r="F65" s="31"/>
      <c r="G65" s="31"/>
      <c r="H65" s="31"/>
      <c r="I65" s="31"/>
      <c r="J65" s="32"/>
      <c r="K65" s="19"/>
      <c r="L65" s="30"/>
      <c r="M65" s="30"/>
      <c r="N65" s="31"/>
      <c r="O65" s="31"/>
      <c r="P65" s="31"/>
      <c r="Q65" s="31"/>
      <c r="R65" s="31"/>
      <c r="S65" s="31"/>
      <c r="T65" s="31"/>
      <c r="U65" s="32"/>
      <c r="V65" s="20"/>
      <c r="W65" s="30"/>
      <c r="X65" s="30"/>
      <c r="Y65" s="33"/>
      <c r="Z65" s="33"/>
      <c r="AA65" s="33"/>
      <c r="AB65" s="33"/>
      <c r="AC65" s="33"/>
      <c r="AD65" s="33"/>
      <c r="AE65" s="33"/>
      <c r="AF65" s="32"/>
    </row>
    <row r="66" spans="1:32" x14ac:dyDescent="0.35">
      <c r="A66" s="103" t="s">
        <v>154</v>
      </c>
      <c r="B66" s="61" t="s">
        <v>152</v>
      </c>
      <c r="C66" s="62">
        <v>14262697.4830734</v>
      </c>
      <c r="D66" s="62">
        <v>13249869.9924675</v>
      </c>
      <c r="E66" s="62">
        <v>13530232.005103201</v>
      </c>
      <c r="F66" s="62">
        <v>14282088.609916801</v>
      </c>
      <c r="G66" s="62">
        <v>13954463.195990499</v>
      </c>
      <c r="H66" s="62">
        <v>12628946.7613838</v>
      </c>
      <c r="I66" s="62">
        <v>81908298.047935501</v>
      </c>
      <c r="J66" s="63">
        <v>0.59354362029999996</v>
      </c>
      <c r="K66" s="19"/>
      <c r="L66" s="103" t="s">
        <v>154</v>
      </c>
      <c r="M66" s="61" t="s">
        <v>152</v>
      </c>
      <c r="N66" s="62">
        <v>9368416.3000000007</v>
      </c>
      <c r="O66" s="62">
        <v>8802733.3000000007</v>
      </c>
      <c r="P66" s="62">
        <v>9003848.3200000003</v>
      </c>
      <c r="Q66" s="62">
        <v>9485152.9100000001</v>
      </c>
      <c r="R66" s="62">
        <v>9256122</v>
      </c>
      <c r="S66" s="62">
        <v>8455843.0800000001</v>
      </c>
      <c r="T66" s="62">
        <v>54372115.909999996</v>
      </c>
      <c r="U66" s="63">
        <v>0.60013052600000005</v>
      </c>
      <c r="V66" s="20"/>
      <c r="W66" s="103" t="s">
        <v>154</v>
      </c>
      <c r="X66" s="61" t="s">
        <v>152</v>
      </c>
      <c r="Y66" s="64">
        <v>14064</v>
      </c>
      <c r="Z66" s="64">
        <v>12874</v>
      </c>
      <c r="AA66" s="64">
        <v>13179</v>
      </c>
      <c r="AB66" s="64">
        <v>14057</v>
      </c>
      <c r="AC66" s="64">
        <v>14089</v>
      </c>
      <c r="AD66" s="64">
        <v>12497</v>
      </c>
      <c r="AE66" s="64">
        <v>80760</v>
      </c>
      <c r="AF66" s="63">
        <v>0.2226658138</v>
      </c>
    </row>
    <row r="67" spans="1:32" x14ac:dyDescent="0.35">
      <c r="A67" s="103"/>
      <c r="B67" s="26" t="s">
        <v>153</v>
      </c>
      <c r="C67" s="27">
        <v>3446606.02</v>
      </c>
      <c r="D67" s="27">
        <v>3179302.3</v>
      </c>
      <c r="E67" s="27">
        <v>3136942.49</v>
      </c>
      <c r="F67" s="27">
        <v>3261794.63</v>
      </c>
      <c r="G67" s="27">
        <v>3259867.59</v>
      </c>
      <c r="H67" s="27">
        <v>2922208.02</v>
      </c>
      <c r="I67" s="27">
        <v>19206721.050000001</v>
      </c>
      <c r="J67" s="28">
        <v>0.70925851129999995</v>
      </c>
      <c r="K67" s="19"/>
      <c r="L67" s="103"/>
      <c r="M67" s="26" t="s">
        <v>153</v>
      </c>
      <c r="N67" s="27">
        <v>3446498.72</v>
      </c>
      <c r="O67" s="27">
        <v>3179194.3</v>
      </c>
      <c r="P67" s="27">
        <v>3136822.49</v>
      </c>
      <c r="Q67" s="27">
        <v>3261661.63</v>
      </c>
      <c r="R67" s="27">
        <v>3259754.59</v>
      </c>
      <c r="S67" s="27">
        <v>2920995.3</v>
      </c>
      <c r="T67" s="27">
        <v>19204927.030000001</v>
      </c>
      <c r="U67" s="28">
        <v>0.70924909989999996</v>
      </c>
      <c r="V67" s="20"/>
      <c r="W67" s="103"/>
      <c r="X67" s="61" t="s">
        <v>153</v>
      </c>
      <c r="Y67" s="64">
        <v>18267</v>
      </c>
      <c r="Z67" s="64">
        <v>16927</v>
      </c>
      <c r="AA67" s="64">
        <v>17094</v>
      </c>
      <c r="AB67" s="64">
        <v>17999</v>
      </c>
      <c r="AC67" s="64">
        <v>18068</v>
      </c>
      <c r="AD67" s="64">
        <v>16059</v>
      </c>
      <c r="AE67" s="64">
        <v>104414</v>
      </c>
      <c r="AF67" s="63">
        <v>0.63219929080000004</v>
      </c>
    </row>
    <row r="68" spans="1:32" ht="2.5" customHeight="1" x14ac:dyDescent="0.35">
      <c r="A68" s="30"/>
      <c r="B68" s="30"/>
      <c r="C68" s="31"/>
      <c r="D68" s="31"/>
      <c r="E68" s="31"/>
      <c r="F68" s="31"/>
      <c r="G68" s="31"/>
      <c r="H68" s="31"/>
      <c r="I68" s="31"/>
      <c r="J68" s="31"/>
      <c r="K68" s="19"/>
      <c r="L68" s="30"/>
      <c r="M68" s="30"/>
      <c r="N68" s="31"/>
      <c r="O68" s="31"/>
      <c r="P68" s="31"/>
      <c r="Q68" s="31"/>
      <c r="R68" s="31"/>
      <c r="S68" s="31"/>
      <c r="T68" s="31"/>
      <c r="U68" s="31"/>
      <c r="V68" s="20"/>
      <c r="W68" s="30"/>
      <c r="X68" s="30"/>
      <c r="Y68" s="33"/>
      <c r="Z68" s="33"/>
      <c r="AA68" s="33"/>
      <c r="AB68" s="33"/>
      <c r="AC68" s="33"/>
      <c r="AD68" s="33"/>
      <c r="AE68" s="33"/>
      <c r="AF68" s="33"/>
    </row>
    <row r="69" spans="1:32" ht="31" x14ac:dyDescent="0.35">
      <c r="A69" s="35" t="s">
        <v>155</v>
      </c>
      <c r="B69" s="35"/>
      <c r="C69" s="36">
        <v>5679833.6699999999</v>
      </c>
      <c r="D69" s="36">
        <v>5358279.99</v>
      </c>
      <c r="E69" s="36">
        <v>5472490.2800000003</v>
      </c>
      <c r="F69" s="36">
        <v>6039452.5</v>
      </c>
      <c r="G69" s="36">
        <v>5537416.04</v>
      </c>
      <c r="H69" s="36">
        <v>5058518.1900000004</v>
      </c>
      <c r="I69" s="36">
        <v>33145990.670000002</v>
      </c>
      <c r="J69" s="37">
        <v>0.93871748170000002</v>
      </c>
      <c r="K69" s="19"/>
      <c r="L69" s="35" t="s">
        <v>155</v>
      </c>
      <c r="M69" s="35"/>
      <c r="N69" s="36">
        <v>5676474.6699999999</v>
      </c>
      <c r="O69" s="36">
        <v>5355155.99</v>
      </c>
      <c r="P69" s="36">
        <v>5468966.7800000003</v>
      </c>
      <c r="Q69" s="36">
        <v>6036116.5</v>
      </c>
      <c r="R69" s="36">
        <v>5534653.04</v>
      </c>
      <c r="S69" s="36">
        <v>5021139.8899999997</v>
      </c>
      <c r="T69" s="36">
        <v>33092506.870000001</v>
      </c>
      <c r="U69" s="37">
        <v>0.9389222679</v>
      </c>
      <c r="V69" s="20"/>
      <c r="W69" s="35" t="s">
        <v>155</v>
      </c>
      <c r="X69" s="35"/>
      <c r="Y69" s="38">
        <v>29570</v>
      </c>
      <c r="Z69" s="38">
        <v>28134</v>
      </c>
      <c r="AA69" s="38">
        <v>27922</v>
      </c>
      <c r="AB69" s="38">
        <v>31884</v>
      </c>
      <c r="AC69" s="38">
        <v>29047</v>
      </c>
      <c r="AD69" s="38">
        <v>25189</v>
      </c>
      <c r="AE69" s="38">
        <v>171746</v>
      </c>
      <c r="AF69" s="37">
        <v>0.95422592660000005</v>
      </c>
    </row>
    <row r="70" spans="1:32" ht="3.5" customHeight="1" x14ac:dyDescent="0.35">
      <c r="A70" s="44"/>
      <c r="B70" s="44"/>
      <c r="C70" s="45"/>
      <c r="D70" s="45"/>
      <c r="E70" s="45"/>
      <c r="F70" s="45"/>
      <c r="G70" s="45"/>
      <c r="H70" s="45"/>
      <c r="I70" s="45"/>
      <c r="J70" s="45"/>
      <c r="K70" s="19"/>
      <c r="L70" s="44"/>
      <c r="M70" s="44"/>
      <c r="N70" s="45"/>
      <c r="O70" s="45"/>
      <c r="P70" s="45"/>
      <c r="Q70" s="45"/>
      <c r="R70" s="45"/>
      <c r="S70" s="45"/>
      <c r="T70" s="45"/>
      <c r="U70" s="45"/>
      <c r="V70" s="20"/>
      <c r="W70" s="44"/>
      <c r="X70" s="44"/>
      <c r="Y70" s="45"/>
      <c r="Z70" s="45"/>
      <c r="AA70" s="45"/>
      <c r="AB70" s="45"/>
      <c r="AC70" s="45"/>
      <c r="AD70" s="45"/>
      <c r="AE70" s="29"/>
      <c r="AF70" s="29"/>
    </row>
    <row r="71" spans="1:32" x14ac:dyDescent="0.35">
      <c r="A71" s="35" t="s">
        <v>149</v>
      </c>
      <c r="B71" s="35"/>
      <c r="C71" s="39">
        <f>SUM(C63:C69)</f>
        <v>31296608.2366997</v>
      </c>
      <c r="D71" s="39">
        <f t="shared" ref="D71:I71" si="15">SUM(D63:D69)</f>
        <v>28538811.528850287</v>
      </c>
      <c r="E71" s="39">
        <f t="shared" si="15"/>
        <v>28492929.820049204</v>
      </c>
      <c r="F71" s="39">
        <f t="shared" si="15"/>
        <v>29889915.558185451</v>
      </c>
      <c r="G71" s="39">
        <f t="shared" si="15"/>
        <v>29220909.883886378</v>
      </c>
      <c r="H71" s="39">
        <f t="shared" si="15"/>
        <v>25695135.345921509</v>
      </c>
      <c r="I71" s="39">
        <f t="shared" si="15"/>
        <v>173134310.37359279</v>
      </c>
      <c r="J71" s="40">
        <f>SUMPRODUCT(I63:I70,J63:J70)/SUM(I63:I70)</f>
        <v>0.56971103744784857</v>
      </c>
      <c r="K71" s="19"/>
      <c r="L71" s="46" t="s">
        <v>149</v>
      </c>
      <c r="M71" s="26"/>
      <c r="N71" s="47">
        <f>SUM(N63:N69)</f>
        <v>22730268.640000001</v>
      </c>
      <c r="O71" s="47">
        <f t="shared" ref="O71:T71" si="16">SUM(O63:O69)</f>
        <v>20838600.469999999</v>
      </c>
      <c r="P71" s="47">
        <f t="shared" si="16"/>
        <v>20972232.359999999</v>
      </c>
      <c r="Q71" s="47">
        <f t="shared" si="16"/>
        <v>22025149.079999998</v>
      </c>
      <c r="R71" s="47">
        <f t="shared" si="16"/>
        <v>21497814.879999999</v>
      </c>
      <c r="S71" s="47">
        <f t="shared" si="16"/>
        <v>18998244.640000001</v>
      </c>
      <c r="T71" s="47">
        <f t="shared" si="16"/>
        <v>127062310.06999999</v>
      </c>
      <c r="U71" s="40">
        <f>SUMPRODUCT(T63:T70,U63:U70)/SUM(T63:T70)</f>
        <v>0.62898316193356785</v>
      </c>
      <c r="V71" s="20"/>
      <c r="W71" s="35" t="s">
        <v>149</v>
      </c>
      <c r="X71" s="35"/>
      <c r="Y71" s="41">
        <f t="shared" ref="Y71:AD71" si="17">SUM(Y63:Y69)</f>
        <v>64089</v>
      </c>
      <c r="Z71" s="41">
        <f t="shared" si="17"/>
        <v>60091</v>
      </c>
      <c r="AA71" s="41">
        <f t="shared" si="17"/>
        <v>59997</v>
      </c>
      <c r="AB71" s="41">
        <f t="shared" si="17"/>
        <v>65824</v>
      </c>
      <c r="AC71" s="41">
        <f t="shared" si="17"/>
        <v>63202</v>
      </c>
      <c r="AD71" s="41">
        <f t="shared" si="17"/>
        <v>55191</v>
      </c>
      <c r="AE71" s="41">
        <f>SUM(Y71:AD71)</f>
        <v>368394</v>
      </c>
      <c r="AF71" s="40">
        <f>SUMPRODUCT(AE63:AE70,AF63:AF70)/SUM(AE63:AE70)</f>
        <v>0.67781082197319942</v>
      </c>
    </row>
    <row r="72" spans="1:32" x14ac:dyDescent="0.35">
      <c r="A72" s="35"/>
      <c r="B72" s="35"/>
      <c r="C72" s="39"/>
      <c r="D72" s="39"/>
      <c r="E72" s="39"/>
      <c r="F72" s="39"/>
      <c r="G72" s="39"/>
      <c r="H72" s="39"/>
      <c r="I72" s="39"/>
      <c r="J72" s="49"/>
      <c r="K72" s="19"/>
      <c r="L72" s="46"/>
      <c r="M72" s="26"/>
      <c r="N72" s="47"/>
      <c r="O72" s="47"/>
      <c r="P72" s="47"/>
      <c r="Q72" s="47"/>
      <c r="R72" s="47"/>
      <c r="S72" s="47"/>
      <c r="T72" s="47"/>
      <c r="U72" s="49"/>
      <c r="V72" s="20"/>
      <c r="W72" s="35"/>
      <c r="X72" s="35"/>
      <c r="Y72" s="41"/>
      <c r="Z72" s="41"/>
      <c r="AA72" s="41"/>
      <c r="AB72" s="41"/>
      <c r="AC72" s="41"/>
      <c r="AD72" s="41"/>
      <c r="AE72" s="41"/>
      <c r="AF72" s="41"/>
    </row>
    <row r="73" spans="1:32" ht="18.5" x14ac:dyDescent="0.45">
      <c r="A73" s="105" t="s">
        <v>156</v>
      </c>
      <c r="B73" s="105"/>
      <c r="C73" s="105"/>
      <c r="D73" s="105"/>
      <c r="E73" s="105"/>
      <c r="F73" s="105"/>
      <c r="G73" s="105"/>
      <c r="H73" s="105"/>
      <c r="I73" s="105"/>
      <c r="J73" s="105"/>
      <c r="K73" s="17"/>
      <c r="L73" s="105" t="s">
        <v>157</v>
      </c>
      <c r="M73" s="105"/>
      <c r="N73" s="105"/>
      <c r="O73" s="105"/>
      <c r="P73" s="105"/>
      <c r="Q73" s="105"/>
      <c r="R73" s="105"/>
      <c r="S73" s="105"/>
      <c r="T73" s="105"/>
      <c r="U73" s="105"/>
      <c r="V73" s="17"/>
      <c r="W73" s="105" t="s">
        <v>158</v>
      </c>
      <c r="X73" s="105"/>
      <c r="Y73" s="105"/>
      <c r="Z73" s="105"/>
      <c r="AA73" s="105"/>
      <c r="AB73" s="105"/>
      <c r="AC73" s="105"/>
      <c r="AD73" s="105"/>
      <c r="AE73" s="105"/>
      <c r="AF73" s="105"/>
    </row>
    <row r="74" spans="1:32" ht="18.5" x14ac:dyDescent="0.45">
      <c r="A74" s="106">
        <v>2018</v>
      </c>
      <c r="B74" s="106"/>
      <c r="C74" s="106"/>
      <c r="D74" s="106"/>
      <c r="E74" s="106"/>
      <c r="F74" s="106"/>
      <c r="G74" s="106"/>
      <c r="H74" s="106"/>
      <c r="I74" s="106"/>
      <c r="J74" s="106"/>
      <c r="K74" s="67"/>
      <c r="L74" s="106">
        <v>2018</v>
      </c>
      <c r="M74" s="106"/>
      <c r="N74" s="106"/>
      <c r="O74" s="106"/>
      <c r="P74" s="106"/>
      <c r="Q74" s="106"/>
      <c r="R74" s="106"/>
      <c r="S74" s="106"/>
      <c r="T74" s="106"/>
      <c r="U74" s="106"/>
      <c r="V74" s="67"/>
      <c r="W74" s="106">
        <v>2018</v>
      </c>
      <c r="X74" s="106"/>
      <c r="Y74" s="106"/>
      <c r="Z74" s="106"/>
      <c r="AA74" s="106"/>
      <c r="AB74" s="106"/>
      <c r="AC74" s="106"/>
      <c r="AD74" s="106"/>
      <c r="AE74" s="106"/>
      <c r="AF74" s="106"/>
    </row>
    <row r="75" spans="1:32" x14ac:dyDescent="0.35">
      <c r="A75" s="23"/>
      <c r="B75" s="23"/>
      <c r="C75" s="21" t="s">
        <v>143</v>
      </c>
      <c r="D75" s="21" t="s">
        <v>144</v>
      </c>
      <c r="E75" s="21" t="s">
        <v>145</v>
      </c>
      <c r="F75" s="21" t="s">
        <v>146</v>
      </c>
      <c r="G75" s="21" t="s">
        <v>147</v>
      </c>
      <c r="H75" s="21" t="s">
        <v>148</v>
      </c>
      <c r="I75" s="21" t="s">
        <v>149</v>
      </c>
      <c r="J75" s="21" t="s">
        <v>150</v>
      </c>
      <c r="K75" s="22"/>
      <c r="L75" s="23"/>
      <c r="M75" s="23"/>
      <c r="N75" s="21" t="s">
        <v>143</v>
      </c>
      <c r="O75" s="21" t="s">
        <v>144</v>
      </c>
      <c r="P75" s="21" t="s">
        <v>145</v>
      </c>
      <c r="Q75" s="21" t="s">
        <v>146</v>
      </c>
      <c r="R75" s="21" t="s">
        <v>147</v>
      </c>
      <c r="S75" s="21" t="s">
        <v>148</v>
      </c>
      <c r="T75" s="21" t="s">
        <v>149</v>
      </c>
      <c r="U75" s="21" t="s">
        <v>150</v>
      </c>
      <c r="V75" s="24"/>
      <c r="W75" s="23"/>
      <c r="X75" s="23"/>
      <c r="Y75" s="21" t="s">
        <v>143</v>
      </c>
      <c r="Z75" s="21" t="s">
        <v>144</v>
      </c>
      <c r="AA75" s="21" t="s">
        <v>145</v>
      </c>
      <c r="AB75" s="21" t="s">
        <v>146</v>
      </c>
      <c r="AC75" s="21" t="s">
        <v>147</v>
      </c>
      <c r="AD75" s="21" t="s">
        <v>148</v>
      </c>
      <c r="AE75" s="21" t="s">
        <v>149</v>
      </c>
      <c r="AF75" s="21" t="s">
        <v>150</v>
      </c>
    </row>
    <row r="76" spans="1:32" x14ac:dyDescent="0.35">
      <c r="A76" s="103" t="s">
        <v>151</v>
      </c>
      <c r="B76" s="26" t="s">
        <v>152</v>
      </c>
      <c r="C76" s="62">
        <v>8969168.5546129905</v>
      </c>
      <c r="D76" s="62">
        <v>7955538.3328798497</v>
      </c>
      <c r="E76" s="62">
        <v>8051591.6356375804</v>
      </c>
      <c r="F76" s="62">
        <v>8405984.8623839691</v>
      </c>
      <c r="G76" s="62">
        <v>8700640.6757682804</v>
      </c>
      <c r="H76" s="62">
        <v>8461734.6023835894</v>
      </c>
      <c r="I76" s="62">
        <v>50544658.663666204</v>
      </c>
      <c r="J76" s="63">
        <v>0.1850045635</v>
      </c>
      <c r="K76" s="19"/>
      <c r="L76" s="103" t="s">
        <v>151</v>
      </c>
      <c r="M76" s="26" t="s">
        <v>152</v>
      </c>
      <c r="N76" s="62">
        <v>4508201.26</v>
      </c>
      <c r="O76" s="62">
        <v>3781957.47</v>
      </c>
      <c r="P76" s="62">
        <v>3978534.49</v>
      </c>
      <c r="Q76" s="62">
        <v>3954523.34</v>
      </c>
      <c r="R76" s="62">
        <v>4206054.4400000004</v>
      </c>
      <c r="S76" s="62">
        <v>4278205.97</v>
      </c>
      <c r="T76" s="62">
        <v>24707476.969999999</v>
      </c>
      <c r="U76" s="63">
        <v>0.1635731617</v>
      </c>
      <c r="V76" s="20"/>
      <c r="W76" s="103" t="s">
        <v>151</v>
      </c>
      <c r="X76" s="26" t="s">
        <v>152</v>
      </c>
      <c r="Y76" s="29">
        <v>549</v>
      </c>
      <c r="Z76" s="29">
        <v>481</v>
      </c>
      <c r="AA76" s="29">
        <v>492</v>
      </c>
      <c r="AB76" s="29">
        <v>520</v>
      </c>
      <c r="AC76" s="29">
        <v>531</v>
      </c>
      <c r="AD76" s="29">
        <v>480</v>
      </c>
      <c r="AE76" s="29">
        <v>3053</v>
      </c>
      <c r="AF76" s="28">
        <v>0.21244172289999999</v>
      </c>
    </row>
    <row r="77" spans="1:32" x14ac:dyDescent="0.35">
      <c r="A77" s="103"/>
      <c r="B77" s="26" t="s">
        <v>153</v>
      </c>
      <c r="C77" s="27">
        <v>968620.94</v>
      </c>
      <c r="D77" s="27">
        <v>816557.24</v>
      </c>
      <c r="E77" s="27">
        <v>851338.85</v>
      </c>
      <c r="F77" s="27">
        <v>929795.05</v>
      </c>
      <c r="G77" s="27">
        <v>903476.7</v>
      </c>
      <c r="H77" s="27">
        <v>946225.1</v>
      </c>
      <c r="I77" s="27">
        <v>5416013.8799999999</v>
      </c>
      <c r="J77" s="28">
        <v>0.23465170890000001</v>
      </c>
      <c r="K77" s="19"/>
      <c r="L77" s="103"/>
      <c r="M77" s="26" t="s">
        <v>153</v>
      </c>
      <c r="N77" s="27">
        <v>968593.94</v>
      </c>
      <c r="O77" s="27">
        <v>816546.24</v>
      </c>
      <c r="P77" s="27">
        <v>851317.85</v>
      </c>
      <c r="Q77" s="27">
        <v>929770.5</v>
      </c>
      <c r="R77" s="27">
        <v>903461.7</v>
      </c>
      <c r="S77" s="27">
        <v>946196.1</v>
      </c>
      <c r="T77" s="27">
        <v>5415886.3299999991</v>
      </c>
      <c r="U77" s="28">
        <v>0.23464848669999999</v>
      </c>
      <c r="V77" s="20"/>
      <c r="W77" s="103"/>
      <c r="X77" s="26" t="s">
        <v>153</v>
      </c>
      <c r="Y77" s="29">
        <v>2369</v>
      </c>
      <c r="Z77" s="29">
        <v>1888</v>
      </c>
      <c r="AA77" s="29">
        <v>2150</v>
      </c>
      <c r="AB77" s="29">
        <v>2159</v>
      </c>
      <c r="AC77" s="29">
        <v>2333</v>
      </c>
      <c r="AD77" s="29">
        <v>2102</v>
      </c>
      <c r="AE77" s="29">
        <v>13001</v>
      </c>
      <c r="AF77" s="28">
        <v>0.215504107</v>
      </c>
    </row>
    <row r="78" spans="1:32" ht="5.5" customHeight="1" x14ac:dyDescent="0.35">
      <c r="A78" s="30"/>
      <c r="B78" s="30"/>
      <c r="C78" s="31"/>
      <c r="D78" s="31"/>
      <c r="E78" s="31"/>
      <c r="F78" s="31"/>
      <c r="G78" s="31"/>
      <c r="H78" s="31"/>
      <c r="I78" s="31"/>
      <c r="J78" s="32"/>
      <c r="K78" s="19"/>
      <c r="L78" s="30"/>
      <c r="M78" s="30"/>
      <c r="N78" s="31"/>
      <c r="O78" s="31"/>
      <c r="P78" s="31"/>
      <c r="Q78" s="31"/>
      <c r="R78" s="31"/>
      <c r="S78" s="31"/>
      <c r="T78" s="31"/>
      <c r="U78" s="32"/>
      <c r="V78" s="20"/>
      <c r="W78" s="30"/>
      <c r="X78" s="30"/>
      <c r="Y78" s="33"/>
      <c r="Z78" s="33"/>
      <c r="AA78" s="33"/>
      <c r="AB78" s="33"/>
      <c r="AC78" s="33"/>
      <c r="AD78" s="33"/>
      <c r="AE78" s="33"/>
      <c r="AF78" s="32"/>
    </row>
    <row r="79" spans="1:32" x14ac:dyDescent="0.35">
      <c r="A79" s="103" t="s">
        <v>154</v>
      </c>
      <c r="B79" s="26" t="s">
        <v>152</v>
      </c>
      <c r="C79" s="62">
        <v>14742515.2067283</v>
      </c>
      <c r="D79" s="62">
        <v>13711086.214634299</v>
      </c>
      <c r="E79" s="62">
        <v>14646581.7516298</v>
      </c>
      <c r="F79" s="62">
        <v>13900517.417385099</v>
      </c>
      <c r="G79" s="62">
        <v>14523115.6456363</v>
      </c>
      <c r="H79" s="62">
        <v>13784163.757876899</v>
      </c>
      <c r="I79" s="62">
        <v>85307979.993891001</v>
      </c>
      <c r="J79" s="63">
        <v>0.65302236049999995</v>
      </c>
      <c r="K79" s="19"/>
      <c r="L79" s="103" t="s">
        <v>154</v>
      </c>
      <c r="M79" s="26" t="s">
        <v>152</v>
      </c>
      <c r="N79" s="62">
        <v>10053377.119999999</v>
      </c>
      <c r="O79" s="62">
        <v>9212207.8100000005</v>
      </c>
      <c r="P79" s="62">
        <v>9871869.6400000006</v>
      </c>
      <c r="Q79" s="62">
        <v>9502013.6999999993</v>
      </c>
      <c r="R79" s="62">
        <v>9882412.0899999999</v>
      </c>
      <c r="S79" s="62">
        <v>9525516.0700000003</v>
      </c>
      <c r="T79" s="62">
        <v>58047396.43</v>
      </c>
      <c r="U79" s="63">
        <v>0.65777409799999997</v>
      </c>
      <c r="V79" s="20"/>
      <c r="W79" s="103" t="s">
        <v>154</v>
      </c>
      <c r="X79" s="26" t="s">
        <v>152</v>
      </c>
      <c r="Y79" s="29">
        <v>15966</v>
      </c>
      <c r="Z79" s="29">
        <v>14497</v>
      </c>
      <c r="AA79" s="29">
        <v>15802</v>
      </c>
      <c r="AB79" s="29">
        <v>14979</v>
      </c>
      <c r="AC79" s="29">
        <v>15425</v>
      </c>
      <c r="AD79" s="29">
        <v>14230</v>
      </c>
      <c r="AE79" s="29">
        <v>90899</v>
      </c>
      <c r="AF79" s="28">
        <v>0.24802315999999999</v>
      </c>
    </row>
    <row r="80" spans="1:32" x14ac:dyDescent="0.35">
      <c r="A80" s="103"/>
      <c r="B80" s="26" t="s">
        <v>153</v>
      </c>
      <c r="C80" s="27">
        <v>3783057.34</v>
      </c>
      <c r="D80" s="27">
        <v>3349625.63</v>
      </c>
      <c r="E80" s="27">
        <v>3661318.42</v>
      </c>
      <c r="F80" s="27">
        <v>3576035.75</v>
      </c>
      <c r="G80" s="27">
        <v>3660416.47</v>
      </c>
      <c r="H80" s="27">
        <v>3412131.86</v>
      </c>
      <c r="I80" s="27">
        <v>21442585.469999999</v>
      </c>
      <c r="J80" s="28">
        <v>0.76011281900000005</v>
      </c>
      <c r="K80" s="19"/>
      <c r="L80" s="103"/>
      <c r="M80" s="26" t="s">
        <v>153</v>
      </c>
      <c r="N80" s="27">
        <v>3782927.99</v>
      </c>
      <c r="O80" s="27">
        <v>3349517.78</v>
      </c>
      <c r="P80" s="27">
        <v>3661214.77</v>
      </c>
      <c r="Q80" s="27">
        <v>3575914.75</v>
      </c>
      <c r="R80" s="27">
        <v>3660280.47</v>
      </c>
      <c r="S80" s="27">
        <v>3411989.86</v>
      </c>
      <c r="T80" s="27">
        <v>21441845.619999997</v>
      </c>
      <c r="U80" s="28">
        <v>0.76011091679999998</v>
      </c>
      <c r="V80" s="20"/>
      <c r="W80" s="103"/>
      <c r="X80" s="26" t="s">
        <v>153</v>
      </c>
      <c r="Y80" s="29">
        <v>20710</v>
      </c>
      <c r="Z80" s="29">
        <v>18726</v>
      </c>
      <c r="AA80" s="29">
        <v>20267</v>
      </c>
      <c r="AB80" s="29">
        <v>19526</v>
      </c>
      <c r="AC80" s="29">
        <v>19655</v>
      </c>
      <c r="AD80" s="29">
        <v>18215</v>
      </c>
      <c r="AE80" s="29">
        <v>117099</v>
      </c>
      <c r="AF80" s="28">
        <v>0.68346116239999999</v>
      </c>
    </row>
    <row r="81" spans="1:32" ht="5.5" customHeight="1" x14ac:dyDescent="0.35">
      <c r="A81" s="30"/>
      <c r="B81" s="30"/>
      <c r="C81" s="31"/>
      <c r="D81" s="31"/>
      <c r="E81" s="31"/>
      <c r="F81" s="31"/>
      <c r="G81" s="31"/>
      <c r="H81" s="31"/>
      <c r="I81" s="31"/>
      <c r="J81" s="31"/>
      <c r="K81" s="19"/>
      <c r="L81" s="30"/>
      <c r="M81" s="30"/>
      <c r="N81" s="31"/>
      <c r="O81" s="31"/>
      <c r="P81" s="31"/>
      <c r="Q81" s="31"/>
      <c r="R81" s="31"/>
      <c r="S81" s="31"/>
      <c r="T81" s="31"/>
      <c r="U81" s="31"/>
      <c r="V81" s="20"/>
      <c r="W81" s="30"/>
      <c r="X81" s="30"/>
      <c r="Y81" s="33"/>
      <c r="Z81" s="33"/>
      <c r="AA81" s="33"/>
      <c r="AB81" s="33"/>
      <c r="AC81" s="33"/>
      <c r="AD81" s="33"/>
      <c r="AE81" s="33"/>
      <c r="AF81" s="33"/>
    </row>
    <row r="82" spans="1:32" ht="31" x14ac:dyDescent="0.35">
      <c r="A82" s="35" t="s">
        <v>155</v>
      </c>
      <c r="B82" s="35"/>
      <c r="C82" s="36">
        <v>5390440.1299999999</v>
      </c>
      <c r="D82" s="36">
        <v>4837826.1399999997</v>
      </c>
      <c r="E82" s="36">
        <v>5204863.93</v>
      </c>
      <c r="F82" s="36">
        <v>5098972.3600000003</v>
      </c>
      <c r="G82" s="36">
        <v>5543017.6900000004</v>
      </c>
      <c r="H82" s="36">
        <v>5164291.62</v>
      </c>
      <c r="I82" s="36">
        <v>31239411.870000001</v>
      </c>
      <c r="J82" s="37">
        <v>0.93853170819999998</v>
      </c>
      <c r="K82" s="19"/>
      <c r="L82" s="35" t="s">
        <v>155</v>
      </c>
      <c r="M82" s="35"/>
      <c r="N82" s="50">
        <v>5388142.5300000003</v>
      </c>
      <c r="O82" s="50">
        <v>4835865.1399999997</v>
      </c>
      <c r="P82" s="50">
        <v>5202540.93</v>
      </c>
      <c r="Q82" s="50">
        <v>5096484.0999999996</v>
      </c>
      <c r="R82" s="50">
        <v>5540735.6900000004</v>
      </c>
      <c r="S82" s="50">
        <v>5162038.62</v>
      </c>
      <c r="T82" s="36">
        <v>31225807.010000002</v>
      </c>
      <c r="U82" s="37">
        <v>0.93852583300000003</v>
      </c>
      <c r="V82" s="20"/>
      <c r="W82" s="35" t="s">
        <v>155</v>
      </c>
      <c r="X82" s="35"/>
      <c r="Y82" s="38">
        <v>26996</v>
      </c>
      <c r="Z82" s="38">
        <v>24001</v>
      </c>
      <c r="AA82" s="38">
        <v>25965</v>
      </c>
      <c r="AB82" s="38">
        <v>25177</v>
      </c>
      <c r="AC82" s="38">
        <v>27360</v>
      </c>
      <c r="AD82" s="38">
        <v>25159</v>
      </c>
      <c r="AE82" s="38">
        <v>154658</v>
      </c>
      <c r="AF82" s="37">
        <v>0.95814658419999998</v>
      </c>
    </row>
    <row r="83" spans="1:32" x14ac:dyDescent="0.35">
      <c r="A83" s="35" t="s">
        <v>149</v>
      </c>
      <c r="B83" s="35"/>
      <c r="C83" s="39">
        <f t="shared" ref="C83:I83" si="18">SUM(C76:C82)</f>
        <v>33853802.171341293</v>
      </c>
      <c r="D83" s="39">
        <f t="shared" si="18"/>
        <v>30670633.55751415</v>
      </c>
      <c r="E83" s="39">
        <f t="shared" si="18"/>
        <v>32415694.587267384</v>
      </c>
      <c r="F83" s="39">
        <f t="shared" si="18"/>
        <v>31911305.439769067</v>
      </c>
      <c r="G83" s="39">
        <f t="shared" si="18"/>
        <v>33330667.181404579</v>
      </c>
      <c r="H83" s="39">
        <f t="shared" si="18"/>
        <v>31768546.940260489</v>
      </c>
      <c r="I83" s="39">
        <f t="shared" si="18"/>
        <v>193950649.87755722</v>
      </c>
      <c r="J83" s="40">
        <f>SUMPRODUCT(I75:I82,J75:J82)/SUM(I75:I82)</f>
        <v>0.57719760483005311</v>
      </c>
      <c r="K83" s="19"/>
      <c r="L83" s="35" t="s">
        <v>149</v>
      </c>
      <c r="M83" s="35"/>
      <c r="N83" s="51">
        <f>SUM(N76:N82)</f>
        <v>24701242.84</v>
      </c>
      <c r="O83" s="51">
        <f t="shared" ref="O83:T83" si="19">SUM(O76:O82)</f>
        <v>21996094.440000001</v>
      </c>
      <c r="P83" s="51">
        <f t="shared" si="19"/>
        <v>23565477.68</v>
      </c>
      <c r="Q83" s="51">
        <f t="shared" si="19"/>
        <v>23058706.390000001</v>
      </c>
      <c r="R83" s="51">
        <f t="shared" si="19"/>
        <v>24192944.390000001</v>
      </c>
      <c r="S83" s="51">
        <f t="shared" si="19"/>
        <v>23323946.620000001</v>
      </c>
      <c r="T83" s="51">
        <f t="shared" si="19"/>
        <v>140838412.35999998</v>
      </c>
      <c r="U83" s="40">
        <f>SUMPRODUCT(T75:T82,U75:U82)/SUM(T75:T82)</f>
        <v>0.63263132166379943</v>
      </c>
      <c r="V83" s="20"/>
      <c r="W83" s="35" t="s">
        <v>149</v>
      </c>
      <c r="X83" s="35"/>
      <c r="Y83" s="41">
        <f t="shared" ref="Y83:AD83" si="20">SUM(Y76:Y82)</f>
        <v>66590</v>
      </c>
      <c r="Z83" s="41">
        <f t="shared" si="20"/>
        <v>59593</v>
      </c>
      <c r="AA83" s="41">
        <f t="shared" si="20"/>
        <v>64676</v>
      </c>
      <c r="AB83" s="41">
        <f t="shared" si="20"/>
        <v>62361</v>
      </c>
      <c r="AC83" s="41">
        <f t="shared" si="20"/>
        <v>65304</v>
      </c>
      <c r="AD83" s="41">
        <f t="shared" si="20"/>
        <v>60186</v>
      </c>
      <c r="AE83" s="41">
        <f>SUM(Y83:AD83)</f>
        <v>378710</v>
      </c>
      <c r="AF83" s="40">
        <f>SUMPRODUCT(AE75:AE82,AF75:AF82)/SUM(AE75:AE82)</f>
        <v>0.67126049951425071</v>
      </c>
    </row>
    <row r="84" spans="1:32" s="18" customFormat="1" ht="18.5" x14ac:dyDescent="0.45">
      <c r="A84" s="106">
        <v>2019</v>
      </c>
      <c r="B84" s="106"/>
      <c r="C84" s="106"/>
      <c r="D84" s="106"/>
      <c r="E84" s="106"/>
      <c r="F84" s="106"/>
      <c r="G84" s="106"/>
      <c r="H84" s="106"/>
      <c r="I84" s="106"/>
      <c r="J84" s="106"/>
      <c r="K84" s="67"/>
      <c r="L84" s="106">
        <v>2019</v>
      </c>
      <c r="M84" s="106"/>
      <c r="N84" s="106"/>
      <c r="O84" s="106"/>
      <c r="P84" s="106"/>
      <c r="Q84" s="106"/>
      <c r="R84" s="106"/>
      <c r="S84" s="106"/>
      <c r="T84" s="106"/>
      <c r="U84" s="106"/>
      <c r="V84" s="67"/>
      <c r="W84" s="106">
        <v>2019</v>
      </c>
      <c r="X84" s="106"/>
      <c r="Y84" s="106"/>
      <c r="Z84" s="106"/>
      <c r="AA84" s="106"/>
      <c r="AB84" s="106"/>
      <c r="AC84" s="106"/>
      <c r="AD84" s="106"/>
      <c r="AE84" s="106"/>
      <c r="AF84" s="106"/>
    </row>
    <row r="85" spans="1:32" x14ac:dyDescent="0.35">
      <c r="A85" s="23"/>
      <c r="B85" s="23"/>
      <c r="C85" s="21" t="s">
        <v>143</v>
      </c>
      <c r="D85" s="21" t="s">
        <v>144</v>
      </c>
      <c r="E85" s="21" t="s">
        <v>145</v>
      </c>
      <c r="F85" s="21" t="s">
        <v>146</v>
      </c>
      <c r="G85" s="21" t="s">
        <v>147</v>
      </c>
      <c r="H85" s="21" t="s">
        <v>148</v>
      </c>
      <c r="I85" s="21" t="s">
        <v>149</v>
      </c>
      <c r="J85" s="21" t="s">
        <v>150</v>
      </c>
      <c r="K85" s="22"/>
      <c r="L85" s="23"/>
      <c r="M85" s="23"/>
      <c r="N85" s="21" t="s">
        <v>143</v>
      </c>
      <c r="O85" s="21" t="s">
        <v>144</v>
      </c>
      <c r="P85" s="21" t="s">
        <v>145</v>
      </c>
      <c r="Q85" s="21" t="s">
        <v>146</v>
      </c>
      <c r="R85" s="21" t="s">
        <v>147</v>
      </c>
      <c r="S85" s="21" t="s">
        <v>148</v>
      </c>
      <c r="T85" s="21" t="s">
        <v>149</v>
      </c>
      <c r="U85" s="21" t="s">
        <v>150</v>
      </c>
      <c r="V85" s="24"/>
      <c r="W85" s="23"/>
      <c r="X85" s="23"/>
      <c r="Y85" s="21" t="s">
        <v>143</v>
      </c>
      <c r="Z85" s="21" t="s">
        <v>144</v>
      </c>
      <c r="AA85" s="21" t="s">
        <v>145</v>
      </c>
      <c r="AB85" s="21" t="s">
        <v>146</v>
      </c>
      <c r="AC85" s="21" t="s">
        <v>147</v>
      </c>
      <c r="AD85" s="21" t="s">
        <v>148</v>
      </c>
      <c r="AE85" s="21" t="s">
        <v>149</v>
      </c>
      <c r="AF85" s="21" t="s">
        <v>150</v>
      </c>
    </row>
    <row r="86" spans="1:32" x14ac:dyDescent="0.35">
      <c r="A86" s="103" t="s">
        <v>151</v>
      </c>
      <c r="B86" s="26" t="s">
        <v>152</v>
      </c>
      <c r="C86" s="62">
        <v>9373301.5121891294</v>
      </c>
      <c r="D86" s="62">
        <v>7844097.3785304902</v>
      </c>
      <c r="E86" s="62">
        <v>7841395.0383072495</v>
      </c>
      <c r="F86" s="62">
        <v>8099008.9198138397</v>
      </c>
      <c r="G86" s="62">
        <v>7670678.7961566504</v>
      </c>
      <c r="H86" s="62">
        <v>6375544.5634618001</v>
      </c>
      <c r="I86" s="62">
        <v>47204026.208459102</v>
      </c>
      <c r="J86" s="63">
        <v>0.1766118622</v>
      </c>
      <c r="K86" s="19"/>
      <c r="L86" s="103" t="s">
        <v>151</v>
      </c>
      <c r="M86" s="26" t="s">
        <v>152</v>
      </c>
      <c r="N86" s="62">
        <v>4646210.9800000004</v>
      </c>
      <c r="O86" s="62">
        <v>3651142.74</v>
      </c>
      <c r="P86" s="62">
        <v>3748664.31</v>
      </c>
      <c r="Q86" s="62">
        <v>4169104.05</v>
      </c>
      <c r="R86" s="62">
        <v>3815939.13</v>
      </c>
      <c r="S86" s="62">
        <v>3097842.21</v>
      </c>
      <c r="T86" s="62">
        <v>23128903.420000002</v>
      </c>
      <c r="U86" s="63">
        <v>0.16172095489999999</v>
      </c>
      <c r="V86" s="20"/>
      <c r="W86" s="103" t="s">
        <v>151</v>
      </c>
      <c r="X86" s="26" t="s">
        <v>152</v>
      </c>
      <c r="Y86" s="29">
        <v>501</v>
      </c>
      <c r="Z86" s="29">
        <v>452</v>
      </c>
      <c r="AA86" s="29">
        <v>441</v>
      </c>
      <c r="AB86" s="29">
        <v>458</v>
      </c>
      <c r="AC86" s="29">
        <v>468</v>
      </c>
      <c r="AD86" s="29">
        <v>394</v>
      </c>
      <c r="AE86" s="29">
        <v>2714</v>
      </c>
      <c r="AF86" s="28">
        <v>0.1982179375</v>
      </c>
    </row>
    <row r="87" spans="1:32" x14ac:dyDescent="0.35">
      <c r="A87" s="103"/>
      <c r="B87" s="26" t="s">
        <v>153</v>
      </c>
      <c r="C87" s="27">
        <v>931348.89</v>
      </c>
      <c r="D87" s="27">
        <v>811490.23</v>
      </c>
      <c r="E87" s="27">
        <v>770535.89</v>
      </c>
      <c r="F87" s="27">
        <v>665130.18999999994</v>
      </c>
      <c r="G87" s="27">
        <v>714453.12</v>
      </c>
      <c r="H87" s="27">
        <v>574190.52</v>
      </c>
      <c r="I87" s="27">
        <v>4467148.84</v>
      </c>
      <c r="J87" s="28">
        <v>0.2195671843</v>
      </c>
      <c r="K87" s="19"/>
      <c r="L87" s="103"/>
      <c r="M87" s="26" t="s">
        <v>153</v>
      </c>
      <c r="N87" s="27">
        <v>931320.89</v>
      </c>
      <c r="O87" s="27">
        <v>811468.23</v>
      </c>
      <c r="P87" s="27">
        <v>770525.89</v>
      </c>
      <c r="Q87" s="27">
        <v>665123.18999999994</v>
      </c>
      <c r="R87" s="27">
        <v>714444.12</v>
      </c>
      <c r="S87" s="27">
        <v>574182.92000000004</v>
      </c>
      <c r="T87" s="27">
        <v>4467065.24</v>
      </c>
      <c r="U87" s="28">
        <v>0.2195676409</v>
      </c>
      <c r="V87" s="20"/>
      <c r="W87" s="103"/>
      <c r="X87" s="26" t="s">
        <v>153</v>
      </c>
      <c r="Y87" s="29">
        <v>2348</v>
      </c>
      <c r="Z87" s="29">
        <v>2131</v>
      </c>
      <c r="AA87" s="29">
        <v>1952</v>
      </c>
      <c r="AB87" s="29">
        <v>1966</v>
      </c>
      <c r="AC87" s="29">
        <v>2095</v>
      </c>
      <c r="AD87" s="29">
        <v>1502</v>
      </c>
      <c r="AE87" s="29">
        <v>11994</v>
      </c>
      <c r="AF87" s="28">
        <v>0.20531780459999999</v>
      </c>
    </row>
    <row r="88" spans="1:32" ht="3.5" customHeight="1" x14ac:dyDescent="0.35">
      <c r="A88" s="30"/>
      <c r="B88" s="30"/>
      <c r="C88" s="31"/>
      <c r="D88" s="31"/>
      <c r="E88" s="31"/>
      <c r="F88" s="31"/>
      <c r="G88" s="31"/>
      <c r="H88" s="31"/>
      <c r="I88" s="31"/>
      <c r="J88" s="32"/>
      <c r="K88" s="19"/>
      <c r="L88" s="30"/>
      <c r="M88" s="30"/>
      <c r="N88" s="31"/>
      <c r="O88" s="31"/>
      <c r="P88" s="31"/>
      <c r="Q88" s="31"/>
      <c r="R88" s="31"/>
      <c r="S88" s="31"/>
      <c r="T88" s="31"/>
      <c r="U88" s="32"/>
      <c r="V88" s="20"/>
      <c r="W88" s="30"/>
      <c r="X88" s="30"/>
      <c r="Y88" s="33"/>
      <c r="Z88" s="33"/>
      <c r="AA88" s="33"/>
      <c r="AB88" s="33"/>
      <c r="AC88" s="33"/>
      <c r="AD88" s="33"/>
      <c r="AE88" s="33"/>
      <c r="AF88" s="32"/>
    </row>
    <row r="89" spans="1:32" x14ac:dyDescent="0.35">
      <c r="A89" s="103" t="s">
        <v>154</v>
      </c>
      <c r="B89" s="26" t="s">
        <v>152</v>
      </c>
      <c r="C89" s="62">
        <v>15999966.8074509</v>
      </c>
      <c r="D89" s="62">
        <v>14643988.081884099</v>
      </c>
      <c r="E89" s="62">
        <v>14863087.020924401</v>
      </c>
      <c r="F89" s="62">
        <v>15976850.632043401</v>
      </c>
      <c r="G89" s="62">
        <v>15538953.274165601</v>
      </c>
      <c r="H89" s="62">
        <v>13942658.9501928</v>
      </c>
      <c r="I89" s="62">
        <v>90965504.766661495</v>
      </c>
      <c r="J89" s="63">
        <v>0.65917613119999996</v>
      </c>
      <c r="K89" s="19"/>
      <c r="L89" s="103" t="s">
        <v>154</v>
      </c>
      <c r="M89" s="26" t="s">
        <v>152</v>
      </c>
      <c r="N89" s="62">
        <v>10462966.91</v>
      </c>
      <c r="O89" s="62">
        <v>9706627.9399999995</v>
      </c>
      <c r="P89" s="62">
        <v>9859365.1799999997</v>
      </c>
      <c r="Q89" s="62">
        <v>10554062.800000001</v>
      </c>
      <c r="R89" s="62">
        <v>10282723.029999999</v>
      </c>
      <c r="S89" s="62">
        <v>9314550.4900000002</v>
      </c>
      <c r="T89" s="62">
        <v>60180296.350000001</v>
      </c>
      <c r="U89" s="63">
        <v>0.66423813570000001</v>
      </c>
      <c r="V89" s="20"/>
      <c r="W89" s="103" t="s">
        <v>154</v>
      </c>
      <c r="X89" s="26" t="s">
        <v>152</v>
      </c>
      <c r="Y89" s="29">
        <v>15908</v>
      </c>
      <c r="Z89" s="29">
        <v>14514</v>
      </c>
      <c r="AA89" s="29">
        <v>14812</v>
      </c>
      <c r="AB89" s="29">
        <v>15961</v>
      </c>
      <c r="AC89" s="29">
        <v>16023</v>
      </c>
      <c r="AD89" s="29">
        <v>14174</v>
      </c>
      <c r="AE89" s="29">
        <v>91392</v>
      </c>
      <c r="AF89" s="28">
        <v>0.25197961930000001</v>
      </c>
    </row>
    <row r="90" spans="1:32" x14ac:dyDescent="0.35">
      <c r="A90" s="103"/>
      <c r="B90" s="26" t="s">
        <v>153</v>
      </c>
      <c r="C90" s="27">
        <v>3858792.66</v>
      </c>
      <c r="D90" s="27">
        <v>3552692.08</v>
      </c>
      <c r="E90" s="27">
        <v>3455136.99</v>
      </c>
      <c r="F90" s="27">
        <v>3675920.06</v>
      </c>
      <c r="G90" s="27">
        <v>3670596.06</v>
      </c>
      <c r="H90" s="27">
        <v>3241988.51</v>
      </c>
      <c r="I90" s="27">
        <v>21455126.359999999</v>
      </c>
      <c r="J90" s="28">
        <v>0.76211757059999996</v>
      </c>
      <c r="K90" s="19"/>
      <c r="L90" s="103"/>
      <c r="M90" s="26" t="s">
        <v>153</v>
      </c>
      <c r="N90" s="27">
        <v>3858676.36</v>
      </c>
      <c r="O90" s="27">
        <v>3552581.08</v>
      </c>
      <c r="P90" s="27">
        <v>3455015.99</v>
      </c>
      <c r="Q90" s="27">
        <v>3675778.06</v>
      </c>
      <c r="R90" s="27">
        <v>3670469.06</v>
      </c>
      <c r="S90" s="27">
        <v>3240749.79</v>
      </c>
      <c r="T90" s="27">
        <v>21453270.34</v>
      </c>
      <c r="U90" s="28">
        <v>0.76211120349999995</v>
      </c>
      <c r="V90" s="20"/>
      <c r="W90" s="103"/>
      <c r="X90" s="26" t="s">
        <v>153</v>
      </c>
      <c r="Y90" s="29">
        <v>20537</v>
      </c>
      <c r="Z90" s="29">
        <v>18937</v>
      </c>
      <c r="AA90" s="29">
        <v>18987</v>
      </c>
      <c r="AB90" s="29">
        <v>20278</v>
      </c>
      <c r="AC90" s="29">
        <v>20280</v>
      </c>
      <c r="AD90" s="29">
        <v>17836</v>
      </c>
      <c r="AE90" s="29">
        <v>116855</v>
      </c>
      <c r="AF90" s="28">
        <v>0.68184535540000002</v>
      </c>
    </row>
    <row r="91" spans="1:32" ht="4.5" customHeight="1" x14ac:dyDescent="0.35">
      <c r="A91" s="30"/>
      <c r="B91" s="30"/>
      <c r="C91" s="31"/>
      <c r="D91" s="31"/>
      <c r="E91" s="31"/>
      <c r="F91" s="31"/>
      <c r="G91" s="31"/>
      <c r="H91" s="31"/>
      <c r="I91" s="31"/>
      <c r="J91" s="31"/>
      <c r="K91" s="19"/>
      <c r="L91" s="30"/>
      <c r="M91" s="30"/>
      <c r="N91" s="31"/>
      <c r="O91" s="31"/>
      <c r="P91" s="31"/>
      <c r="Q91" s="31"/>
      <c r="R91" s="31"/>
      <c r="S91" s="31"/>
      <c r="T91" s="31"/>
      <c r="U91" s="31"/>
      <c r="V91" s="20"/>
      <c r="W91" s="30"/>
      <c r="X91" s="30"/>
      <c r="Y91" s="33"/>
      <c r="Z91" s="33"/>
      <c r="AA91" s="33"/>
      <c r="AB91" s="33"/>
      <c r="AC91" s="33"/>
      <c r="AD91" s="33"/>
      <c r="AE91" s="33"/>
      <c r="AF91" s="33"/>
    </row>
    <row r="92" spans="1:32" ht="31" x14ac:dyDescent="0.35">
      <c r="A92" s="35" t="s">
        <v>155</v>
      </c>
      <c r="B92" s="35"/>
      <c r="C92" s="36">
        <v>5779465.0599999996</v>
      </c>
      <c r="D92" s="36">
        <v>5432939.1299999999</v>
      </c>
      <c r="E92" s="36">
        <v>5553310.6399999997</v>
      </c>
      <c r="F92" s="36">
        <v>6121570.7699999996</v>
      </c>
      <c r="G92" s="36">
        <v>5627487.9800000004</v>
      </c>
      <c r="H92" s="36">
        <v>5139744.84</v>
      </c>
      <c r="I92" s="36">
        <v>33654518.420000002</v>
      </c>
      <c r="J92" s="37">
        <v>0.9498866494</v>
      </c>
      <c r="K92" s="19"/>
      <c r="L92" s="35" t="s">
        <v>155</v>
      </c>
      <c r="M92" s="35"/>
      <c r="N92" s="36">
        <v>5776012.0599999996</v>
      </c>
      <c r="O92" s="36">
        <v>5429791.1299999999</v>
      </c>
      <c r="P92" s="36">
        <v>5549735.1399999997</v>
      </c>
      <c r="Q92" s="36">
        <v>6118178.7699999996</v>
      </c>
      <c r="R92" s="36">
        <v>5624644.9800000004</v>
      </c>
      <c r="S92" s="36">
        <v>5102350.54</v>
      </c>
      <c r="T92" s="36">
        <v>33600712.619999997</v>
      </c>
      <c r="U92" s="37">
        <v>0.95010365320000001</v>
      </c>
      <c r="V92" s="20"/>
      <c r="W92" s="35" t="s">
        <v>155</v>
      </c>
      <c r="X92" s="35"/>
      <c r="Y92" s="38">
        <v>30025</v>
      </c>
      <c r="Z92" s="38">
        <v>28468</v>
      </c>
      <c r="AA92" s="38">
        <v>28414</v>
      </c>
      <c r="AB92" s="38">
        <v>32294</v>
      </c>
      <c r="AC92" s="38">
        <v>29455</v>
      </c>
      <c r="AD92" s="38">
        <v>25578</v>
      </c>
      <c r="AE92" s="38">
        <v>174234</v>
      </c>
      <c r="AF92" s="37">
        <v>0.96463912039999999</v>
      </c>
    </row>
    <row r="93" spans="1:32" ht="3.5" customHeight="1" x14ac:dyDescent="0.35">
      <c r="A93" s="44"/>
      <c r="B93" s="44"/>
      <c r="C93" s="45"/>
      <c r="D93" s="45"/>
      <c r="E93" s="45"/>
      <c r="F93" s="45"/>
      <c r="G93" s="45"/>
      <c r="H93" s="45"/>
      <c r="I93" s="45"/>
      <c r="J93" s="27"/>
      <c r="K93" s="19"/>
      <c r="L93" s="44"/>
      <c r="M93" s="44"/>
      <c r="N93" s="44"/>
      <c r="O93" s="44"/>
      <c r="P93" s="44"/>
      <c r="Q93" s="44"/>
      <c r="R93" s="44"/>
      <c r="S93" s="44"/>
      <c r="T93" s="44"/>
      <c r="U93" s="27"/>
      <c r="V93" s="20"/>
      <c r="W93" s="44"/>
      <c r="X93" s="44"/>
      <c r="Y93" s="44"/>
      <c r="Z93" s="44"/>
      <c r="AA93" s="44"/>
      <c r="AB93" s="44"/>
      <c r="AC93" s="44"/>
      <c r="AD93" s="44"/>
      <c r="AE93" s="29"/>
      <c r="AF93" s="29"/>
    </row>
    <row r="94" spans="1:32" x14ac:dyDescent="0.35">
      <c r="A94" s="35" t="s">
        <v>149</v>
      </c>
      <c r="B94" s="35"/>
      <c r="C94" s="39">
        <f>SUM(C86:C92)</f>
        <v>35942874.929640032</v>
      </c>
      <c r="D94" s="39">
        <f t="shared" ref="D94:I94" si="21">SUM(D86:D92)</f>
        <v>32285206.90041459</v>
      </c>
      <c r="E94" s="39">
        <f t="shared" si="21"/>
        <v>32483465.57923165</v>
      </c>
      <c r="F94" s="39">
        <f t="shared" si="21"/>
        <v>34538480.571857236</v>
      </c>
      <c r="G94" s="39">
        <f t="shared" si="21"/>
        <v>33222169.230322249</v>
      </c>
      <c r="H94" s="39">
        <f t="shared" si="21"/>
        <v>29274127.383654598</v>
      </c>
      <c r="I94" s="39">
        <f t="shared" si="21"/>
        <v>197746324.59512061</v>
      </c>
      <c r="J94" s="40">
        <f>SUMPRODUCT(I86:I93,J86:J93)/SUM(I86:I93)</f>
        <v>0.59469740602121823</v>
      </c>
      <c r="K94" s="19"/>
      <c r="L94" s="35" t="s">
        <v>149</v>
      </c>
      <c r="M94" s="26"/>
      <c r="N94" s="53">
        <f t="shared" ref="N94:T94" si="22">SUM(N86:N92)</f>
        <v>25675187.199999999</v>
      </c>
      <c r="O94" s="53">
        <f t="shared" si="22"/>
        <v>23151611.120000001</v>
      </c>
      <c r="P94" s="53">
        <f t="shared" si="22"/>
        <v>23383306.509999998</v>
      </c>
      <c r="Q94" s="53">
        <f t="shared" si="22"/>
        <v>25182246.870000001</v>
      </c>
      <c r="R94" s="53">
        <f t="shared" si="22"/>
        <v>24108220.32</v>
      </c>
      <c r="S94" s="53">
        <f t="shared" si="22"/>
        <v>21329675.949999999</v>
      </c>
      <c r="T94" s="53">
        <f t="shared" si="22"/>
        <v>142830247.97</v>
      </c>
      <c r="U94" s="40">
        <f>SUMPRODUCT(T86:T93,U86:U93)/SUM(T86:T93)</f>
        <v>0.65090719918447382</v>
      </c>
      <c r="V94" s="20"/>
      <c r="W94" s="35" t="s">
        <v>149</v>
      </c>
      <c r="X94" s="26"/>
      <c r="Y94" s="41">
        <f t="shared" ref="Y94:AD94" si="23">SUM(Y86:Y92)</f>
        <v>69319</v>
      </c>
      <c r="Z94" s="41">
        <f t="shared" si="23"/>
        <v>64502</v>
      </c>
      <c r="AA94" s="41">
        <f t="shared" si="23"/>
        <v>64606</v>
      </c>
      <c r="AB94" s="41">
        <f t="shared" si="23"/>
        <v>70957</v>
      </c>
      <c r="AC94" s="41">
        <f t="shared" si="23"/>
        <v>68321</v>
      </c>
      <c r="AD94" s="41">
        <f t="shared" si="23"/>
        <v>59484</v>
      </c>
      <c r="AE94" s="41">
        <f>SUM(Y94:AD94)</f>
        <v>397189</v>
      </c>
      <c r="AF94" s="40">
        <f>SUMPRODUCT(AE86:AE93,AF86:AF93)/SUM(AE86:AE93)</f>
        <v>0.68929259900665329</v>
      </c>
    </row>
    <row r="96" spans="1:32" ht="24" x14ac:dyDescent="0.7">
      <c r="A96" s="109" t="s">
        <v>160</v>
      </c>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row>
    <row r="97" spans="1:32" ht="18.5" x14ac:dyDescent="0.45">
      <c r="A97" s="105" t="s">
        <v>140</v>
      </c>
      <c r="B97" s="105"/>
      <c r="C97" s="105"/>
      <c r="D97" s="105"/>
      <c r="E97" s="105"/>
      <c r="F97" s="105"/>
      <c r="G97" s="105"/>
      <c r="H97" s="105"/>
      <c r="I97" s="105"/>
      <c r="J97" s="105"/>
      <c r="K97" s="17"/>
      <c r="L97" s="105" t="s">
        <v>141</v>
      </c>
      <c r="M97" s="105"/>
      <c r="N97" s="105"/>
      <c r="O97" s="105"/>
      <c r="P97" s="105"/>
      <c r="Q97" s="105"/>
      <c r="R97" s="105"/>
      <c r="S97" s="105"/>
      <c r="T97" s="105"/>
      <c r="U97" s="105"/>
      <c r="V97" s="17"/>
      <c r="W97" s="105" t="s">
        <v>142</v>
      </c>
      <c r="X97" s="105"/>
      <c r="Y97" s="105"/>
      <c r="Z97" s="105"/>
      <c r="AA97" s="105"/>
      <c r="AB97" s="105"/>
      <c r="AC97" s="105"/>
      <c r="AD97" s="105"/>
      <c r="AE97" s="105"/>
      <c r="AF97" s="105"/>
    </row>
    <row r="98" spans="1:32" ht="18.5" x14ac:dyDescent="0.45">
      <c r="A98" s="106">
        <v>2018</v>
      </c>
      <c r="B98" s="106"/>
      <c r="C98" s="106"/>
      <c r="D98" s="106"/>
      <c r="E98" s="106"/>
      <c r="F98" s="106"/>
      <c r="G98" s="106"/>
      <c r="H98" s="106"/>
      <c r="I98" s="106"/>
      <c r="J98" s="106"/>
      <c r="K98" s="67"/>
      <c r="L98" s="106">
        <v>2018</v>
      </c>
      <c r="M98" s="106"/>
      <c r="N98" s="106"/>
      <c r="O98" s="106"/>
      <c r="P98" s="106"/>
      <c r="Q98" s="106"/>
      <c r="R98" s="106"/>
      <c r="S98" s="106"/>
      <c r="T98" s="106"/>
      <c r="U98" s="106"/>
      <c r="V98" s="67"/>
      <c r="W98" s="106">
        <v>2018</v>
      </c>
      <c r="X98" s="106"/>
      <c r="Y98" s="106"/>
      <c r="Z98" s="106"/>
      <c r="AA98" s="106"/>
      <c r="AB98" s="106"/>
      <c r="AC98" s="106"/>
      <c r="AD98" s="106"/>
      <c r="AE98" s="106"/>
      <c r="AF98" s="106"/>
    </row>
    <row r="99" spans="1:32" x14ac:dyDescent="0.35">
      <c r="A99" s="107"/>
      <c r="B99" s="108"/>
      <c r="C99" s="21" t="s">
        <v>143</v>
      </c>
      <c r="D99" s="21" t="s">
        <v>144</v>
      </c>
      <c r="E99" s="21" t="s">
        <v>145</v>
      </c>
      <c r="F99" s="21" t="s">
        <v>146</v>
      </c>
      <c r="G99" s="21" t="s">
        <v>147</v>
      </c>
      <c r="H99" s="21" t="s">
        <v>148</v>
      </c>
      <c r="I99" s="21" t="s">
        <v>149</v>
      </c>
      <c r="J99" s="21" t="s">
        <v>150</v>
      </c>
      <c r="K99" s="22"/>
      <c r="L99" s="23"/>
      <c r="M99" s="23"/>
      <c r="N99" s="21" t="s">
        <v>143</v>
      </c>
      <c r="O99" s="21" t="s">
        <v>144</v>
      </c>
      <c r="P99" s="21" t="s">
        <v>145</v>
      </c>
      <c r="Q99" s="21" t="s">
        <v>146</v>
      </c>
      <c r="R99" s="21" t="s">
        <v>147</v>
      </c>
      <c r="S99" s="21" t="s">
        <v>148</v>
      </c>
      <c r="T99" s="21" t="s">
        <v>149</v>
      </c>
      <c r="U99" s="21" t="s">
        <v>150</v>
      </c>
      <c r="V99" s="24"/>
      <c r="W99" s="23"/>
      <c r="X99" s="23"/>
      <c r="Y99" s="21" t="s">
        <v>143</v>
      </c>
      <c r="Z99" s="21" t="s">
        <v>144</v>
      </c>
      <c r="AA99" s="21" t="s">
        <v>145</v>
      </c>
      <c r="AB99" s="21" t="s">
        <v>146</v>
      </c>
      <c r="AC99" s="21" t="s">
        <v>147</v>
      </c>
      <c r="AD99" s="21" t="s">
        <v>148</v>
      </c>
      <c r="AE99" s="21" t="s">
        <v>149</v>
      </c>
      <c r="AF99" s="21" t="s">
        <v>150</v>
      </c>
    </row>
    <row r="100" spans="1:32" x14ac:dyDescent="0.35">
      <c r="A100" s="103" t="s">
        <v>151</v>
      </c>
      <c r="B100" s="26" t="s">
        <v>152</v>
      </c>
      <c r="C100" s="27">
        <v>7638889.3799999999</v>
      </c>
      <c r="D100" s="27">
        <v>6627564.9400000004</v>
      </c>
      <c r="E100" s="27">
        <v>6391484.6399999997</v>
      </c>
      <c r="F100" s="27">
        <v>6937033.21</v>
      </c>
      <c r="G100" s="27">
        <v>8371535.6399999997</v>
      </c>
      <c r="H100" s="27">
        <v>5702010.4100000001</v>
      </c>
      <c r="I100" s="27">
        <v>41668518.219999999</v>
      </c>
      <c r="J100" s="28">
        <v>0.29291736419999997</v>
      </c>
      <c r="K100" s="19"/>
      <c r="L100" s="103" t="s">
        <v>151</v>
      </c>
      <c r="M100" s="26" t="s">
        <v>152</v>
      </c>
      <c r="N100" s="27">
        <v>6281133.6299999999</v>
      </c>
      <c r="O100" s="27">
        <v>5339578.1900000004</v>
      </c>
      <c r="P100" s="27">
        <v>4776295.26</v>
      </c>
      <c r="Q100" s="27">
        <v>5320742.68</v>
      </c>
      <c r="R100" s="27">
        <v>5804034.25</v>
      </c>
      <c r="S100" s="27">
        <v>4504437.82</v>
      </c>
      <c r="T100" s="27">
        <v>32026221.829999998</v>
      </c>
      <c r="U100" s="28">
        <v>0.27700437220000002</v>
      </c>
      <c r="V100" s="20"/>
      <c r="W100" s="103" t="s">
        <v>151</v>
      </c>
      <c r="X100" s="26" t="s">
        <v>152</v>
      </c>
      <c r="Y100" s="29">
        <v>445</v>
      </c>
      <c r="Z100" s="29">
        <v>398</v>
      </c>
      <c r="AA100" s="29">
        <v>365</v>
      </c>
      <c r="AB100" s="29">
        <v>395</v>
      </c>
      <c r="AC100" s="29">
        <v>421</v>
      </c>
      <c r="AD100" s="29">
        <v>333</v>
      </c>
      <c r="AE100" s="29">
        <v>2357</v>
      </c>
      <c r="AF100" s="28">
        <v>0.31994027419999999</v>
      </c>
    </row>
    <row r="101" spans="1:32" x14ac:dyDescent="0.35">
      <c r="A101" s="103"/>
      <c r="B101" s="26" t="s">
        <v>153</v>
      </c>
      <c r="C101" s="27">
        <v>1773281.31</v>
      </c>
      <c r="D101" s="27">
        <v>1540715.86</v>
      </c>
      <c r="E101" s="27">
        <v>1313821.54</v>
      </c>
      <c r="F101" s="27">
        <v>1480967.8</v>
      </c>
      <c r="G101" s="27">
        <v>1892478.59</v>
      </c>
      <c r="H101" s="27">
        <v>1327529.23</v>
      </c>
      <c r="I101" s="27">
        <v>9328794.3300000001</v>
      </c>
      <c r="J101" s="28">
        <v>0.4093690767</v>
      </c>
      <c r="K101" s="19"/>
      <c r="L101" s="103"/>
      <c r="M101" s="26" t="s">
        <v>153</v>
      </c>
      <c r="N101" s="27">
        <v>724607.94</v>
      </c>
      <c r="O101" s="27">
        <v>709198.04</v>
      </c>
      <c r="P101" s="27">
        <v>564666.68999999994</v>
      </c>
      <c r="Q101" s="27">
        <v>642694.40000000002</v>
      </c>
      <c r="R101" s="27">
        <v>701781.14</v>
      </c>
      <c r="S101" s="27">
        <v>514329.73</v>
      </c>
      <c r="T101" s="27">
        <v>3857277.94</v>
      </c>
      <c r="U101" s="28">
        <v>0.32411819759999999</v>
      </c>
      <c r="V101" s="20"/>
      <c r="W101" s="103"/>
      <c r="X101" s="26" t="s">
        <v>153</v>
      </c>
      <c r="Y101" s="29">
        <v>2415</v>
      </c>
      <c r="Z101" s="29">
        <v>2595</v>
      </c>
      <c r="AA101" s="29">
        <v>1810</v>
      </c>
      <c r="AB101" s="29">
        <v>2225</v>
      </c>
      <c r="AC101" s="29">
        <v>2627</v>
      </c>
      <c r="AD101" s="29">
        <v>1826</v>
      </c>
      <c r="AE101" s="29">
        <v>13498</v>
      </c>
      <c r="AF101" s="28">
        <v>0.34956107409999998</v>
      </c>
    </row>
    <row r="102" spans="1:32" ht="5.5" customHeight="1" x14ac:dyDescent="0.35">
      <c r="A102" s="30"/>
      <c r="B102" s="30"/>
      <c r="C102" s="31"/>
      <c r="D102" s="31"/>
      <c r="E102" s="31"/>
      <c r="F102" s="31"/>
      <c r="G102" s="31"/>
      <c r="H102" s="31"/>
      <c r="I102" s="31"/>
      <c r="J102" s="32"/>
      <c r="K102" s="19"/>
      <c r="L102" s="30"/>
      <c r="M102" s="30"/>
      <c r="N102" s="31"/>
      <c r="O102" s="31"/>
      <c r="P102" s="31"/>
      <c r="Q102" s="31"/>
      <c r="R102" s="31"/>
      <c r="S102" s="31"/>
      <c r="T102" s="31"/>
      <c r="U102" s="32"/>
      <c r="V102" s="20"/>
      <c r="W102" s="30"/>
      <c r="X102" s="30"/>
      <c r="Y102" s="33"/>
      <c r="Z102" s="33"/>
      <c r="AA102" s="33"/>
      <c r="AB102" s="33"/>
      <c r="AC102" s="33"/>
      <c r="AD102" s="33"/>
      <c r="AE102" s="33"/>
      <c r="AF102" s="32"/>
    </row>
    <row r="103" spans="1:32" x14ac:dyDescent="0.35">
      <c r="A103" s="103" t="s">
        <v>154</v>
      </c>
      <c r="B103" s="26" t="s">
        <v>152</v>
      </c>
      <c r="C103" s="27">
        <v>8374493.96</v>
      </c>
      <c r="D103" s="27">
        <v>7928375.5800000001</v>
      </c>
      <c r="E103" s="27">
        <v>8256080.9100000001</v>
      </c>
      <c r="F103" s="27">
        <v>8604532.5800000001</v>
      </c>
      <c r="G103" s="27">
        <v>9204571.3599999994</v>
      </c>
      <c r="H103" s="27">
        <v>8196690.5099999998</v>
      </c>
      <c r="I103" s="27">
        <v>50564744.899999999</v>
      </c>
      <c r="J103" s="28">
        <v>0.70967763750000001</v>
      </c>
      <c r="K103" s="19"/>
      <c r="L103" s="103" t="s">
        <v>154</v>
      </c>
      <c r="M103" s="26" t="s">
        <v>152</v>
      </c>
      <c r="N103" s="27">
        <v>7236193.0800000001</v>
      </c>
      <c r="O103" s="27">
        <v>6875636.6299999999</v>
      </c>
      <c r="P103" s="27">
        <v>7127919.1900000004</v>
      </c>
      <c r="Q103" s="27">
        <v>7426892.6399999997</v>
      </c>
      <c r="R103" s="27">
        <v>7925568.5</v>
      </c>
      <c r="S103" s="27">
        <v>7075824.6799999997</v>
      </c>
      <c r="T103" s="27">
        <v>43668034.719999999</v>
      </c>
      <c r="U103" s="28">
        <v>0.70067495010000003</v>
      </c>
      <c r="V103" s="20"/>
      <c r="W103" s="103" t="s">
        <v>154</v>
      </c>
      <c r="X103" s="26" t="s">
        <v>152</v>
      </c>
      <c r="Y103" s="29">
        <v>8382</v>
      </c>
      <c r="Z103" s="29">
        <v>7603</v>
      </c>
      <c r="AA103" s="29">
        <v>8201</v>
      </c>
      <c r="AB103" s="29">
        <v>8686</v>
      </c>
      <c r="AC103" s="29">
        <v>9247</v>
      </c>
      <c r="AD103" s="29">
        <v>8149</v>
      </c>
      <c r="AE103" s="29">
        <v>50268</v>
      </c>
      <c r="AF103" s="28">
        <v>0.43659672040000003</v>
      </c>
    </row>
    <row r="104" spans="1:32" x14ac:dyDescent="0.35">
      <c r="A104" s="103"/>
      <c r="B104" s="26" t="s">
        <v>153</v>
      </c>
      <c r="C104" s="27">
        <v>4203780.79</v>
      </c>
      <c r="D104" s="27">
        <v>3771646.93</v>
      </c>
      <c r="E104" s="27">
        <v>3700122.12</v>
      </c>
      <c r="F104" s="27">
        <v>4049868.03</v>
      </c>
      <c r="G104" s="27">
        <v>4286993.1500000004</v>
      </c>
      <c r="H104" s="27">
        <v>3847031.53</v>
      </c>
      <c r="I104" s="27">
        <v>23859442.550000001</v>
      </c>
      <c r="J104" s="28">
        <v>0.82017879019999995</v>
      </c>
      <c r="K104" s="19"/>
      <c r="L104" s="103"/>
      <c r="M104" s="26" t="s">
        <v>153</v>
      </c>
      <c r="N104" s="27">
        <v>3342949.39</v>
      </c>
      <c r="O104" s="27">
        <v>3038909.64</v>
      </c>
      <c r="P104" s="27">
        <v>3055889.26</v>
      </c>
      <c r="Q104" s="27">
        <v>3249618.92</v>
      </c>
      <c r="R104" s="27">
        <v>3490125.51</v>
      </c>
      <c r="S104" s="27">
        <v>3077177.65</v>
      </c>
      <c r="T104" s="27">
        <v>19254670.369999997</v>
      </c>
      <c r="U104" s="28">
        <v>0.84431555690000004</v>
      </c>
      <c r="V104" s="20"/>
      <c r="W104" s="103"/>
      <c r="X104" s="26" t="s">
        <v>153</v>
      </c>
      <c r="Y104" s="29">
        <v>15000</v>
      </c>
      <c r="Z104" s="29">
        <v>13499</v>
      </c>
      <c r="AA104" s="29">
        <v>13970</v>
      </c>
      <c r="AB104" s="29">
        <v>15005</v>
      </c>
      <c r="AC104" s="29">
        <v>15860</v>
      </c>
      <c r="AD104" s="29">
        <v>13989</v>
      </c>
      <c r="AE104" s="29">
        <v>87323</v>
      </c>
      <c r="AF104" s="28">
        <v>0.79312778530000005</v>
      </c>
    </row>
    <row r="105" spans="1:32" ht="4.5" customHeight="1" x14ac:dyDescent="0.35">
      <c r="A105" s="30"/>
      <c r="B105" s="30"/>
      <c r="C105" s="31"/>
      <c r="D105" s="31"/>
      <c r="E105" s="31"/>
      <c r="F105" s="31"/>
      <c r="G105" s="31"/>
      <c r="H105" s="31"/>
      <c r="I105" s="31"/>
      <c r="J105" s="31"/>
      <c r="K105" s="19"/>
      <c r="L105" s="30"/>
      <c r="M105" s="30"/>
      <c r="N105" s="31"/>
      <c r="O105" s="31"/>
      <c r="P105" s="31"/>
      <c r="Q105" s="31"/>
      <c r="R105" s="31"/>
      <c r="S105" s="31"/>
      <c r="T105" s="31"/>
      <c r="U105" s="31"/>
      <c r="V105" s="20"/>
      <c r="W105" s="30"/>
      <c r="X105" s="30"/>
      <c r="Y105" s="33"/>
      <c r="Z105" s="33"/>
      <c r="AA105" s="33"/>
      <c r="AB105" s="33"/>
      <c r="AC105" s="33"/>
      <c r="AD105" s="33"/>
      <c r="AE105" s="33"/>
      <c r="AF105" s="33"/>
    </row>
    <row r="106" spans="1:32" ht="31" x14ac:dyDescent="0.35">
      <c r="A106" s="35" t="s">
        <v>155</v>
      </c>
      <c r="B106" s="35"/>
      <c r="C106" s="36">
        <v>7242129.9400000004</v>
      </c>
      <c r="D106" s="36">
        <v>7157855.9400000004</v>
      </c>
      <c r="E106" s="36">
        <v>6066011.6200000001</v>
      </c>
      <c r="F106" s="36">
        <v>6138711.7999999998</v>
      </c>
      <c r="G106" s="36">
        <v>6478181.4100000001</v>
      </c>
      <c r="H106" s="36">
        <v>6445380.2300000004</v>
      </c>
      <c r="I106" s="36">
        <v>39528270.939999998</v>
      </c>
      <c r="J106" s="37">
        <v>0.90105447819999995</v>
      </c>
      <c r="K106" s="19"/>
      <c r="L106" s="35" t="s">
        <v>155</v>
      </c>
      <c r="M106" s="35"/>
      <c r="N106" s="36">
        <v>2233253.0699999998</v>
      </c>
      <c r="O106" s="36">
        <v>2086294.52</v>
      </c>
      <c r="P106" s="36">
        <v>2223526.2200000002</v>
      </c>
      <c r="Q106" s="36">
        <v>2012513.88</v>
      </c>
      <c r="R106" s="36">
        <v>2457778.12</v>
      </c>
      <c r="S106" s="36">
        <v>2229557.64</v>
      </c>
      <c r="T106" s="36">
        <v>13242923.450000003</v>
      </c>
      <c r="U106" s="37">
        <v>0.94206975640000001</v>
      </c>
      <c r="V106" s="20"/>
      <c r="W106" s="35" t="s">
        <v>155</v>
      </c>
      <c r="X106" s="35"/>
      <c r="Y106" s="38">
        <v>10708</v>
      </c>
      <c r="Z106" s="38">
        <v>9833</v>
      </c>
      <c r="AA106" s="38">
        <v>9300</v>
      </c>
      <c r="AB106" s="38">
        <v>9956</v>
      </c>
      <c r="AC106" s="38">
        <v>11117</v>
      </c>
      <c r="AD106" s="38">
        <v>10036</v>
      </c>
      <c r="AE106" s="38">
        <v>60950</v>
      </c>
      <c r="AF106" s="37">
        <v>0.92228166020000002</v>
      </c>
    </row>
    <row r="107" spans="1:32" x14ac:dyDescent="0.35">
      <c r="A107" s="35" t="s">
        <v>149</v>
      </c>
      <c r="B107" s="35"/>
      <c r="C107" s="39">
        <f>SUM(C100:C106)</f>
        <v>29232575.379999999</v>
      </c>
      <c r="D107" s="39">
        <f t="shared" ref="D107:I107" si="24">SUM(D100:D106)</f>
        <v>27026159.250000004</v>
      </c>
      <c r="E107" s="39">
        <f t="shared" si="24"/>
        <v>25727520.830000002</v>
      </c>
      <c r="F107" s="39">
        <f t="shared" si="24"/>
        <v>27211113.420000002</v>
      </c>
      <c r="G107" s="39">
        <f t="shared" si="24"/>
        <v>30233760.150000002</v>
      </c>
      <c r="H107" s="39">
        <f t="shared" si="24"/>
        <v>25518641.91</v>
      </c>
      <c r="I107" s="39">
        <f t="shared" si="24"/>
        <v>164949770.94</v>
      </c>
      <c r="J107" s="40">
        <f>SUMPRODUCT(I99:I106,J99:J106)/SUM(I99:I106)</f>
        <v>0.64925919454954206</v>
      </c>
      <c r="K107" s="19"/>
      <c r="L107" s="35" t="s">
        <v>149</v>
      </c>
      <c r="M107" s="35"/>
      <c r="N107" s="39">
        <f>SUM(N100:N106)</f>
        <v>19818137.109999999</v>
      </c>
      <c r="O107" s="39">
        <f t="shared" ref="O107:T107" si="25">SUM(O100:O106)</f>
        <v>18049617.02</v>
      </c>
      <c r="P107" s="39">
        <f t="shared" si="25"/>
        <v>17748296.620000001</v>
      </c>
      <c r="Q107" s="39">
        <f t="shared" si="25"/>
        <v>18652462.52</v>
      </c>
      <c r="R107" s="39">
        <f t="shared" si="25"/>
        <v>20379287.52</v>
      </c>
      <c r="S107" s="39">
        <f t="shared" si="25"/>
        <v>17401327.52</v>
      </c>
      <c r="T107" s="39">
        <f t="shared" si="25"/>
        <v>112049128.30999999</v>
      </c>
      <c r="U107" s="40">
        <f>SUMPRODUCT(T99:T106,U99:U106)/SUM(T99:T106)</f>
        <v>0.61983071128142564</v>
      </c>
      <c r="V107" s="20"/>
      <c r="W107" s="35" t="s">
        <v>149</v>
      </c>
      <c r="X107" s="35"/>
      <c r="Y107" s="41">
        <f t="shared" ref="Y107:AD107" si="26">SUM(Y100:Y106)</f>
        <v>36950</v>
      </c>
      <c r="Z107" s="41">
        <f t="shared" si="26"/>
        <v>33928</v>
      </c>
      <c r="AA107" s="41">
        <f t="shared" si="26"/>
        <v>33646</v>
      </c>
      <c r="AB107" s="41">
        <f t="shared" si="26"/>
        <v>36267</v>
      </c>
      <c r="AC107" s="41">
        <f t="shared" si="26"/>
        <v>39272</v>
      </c>
      <c r="AD107" s="41">
        <f t="shared" si="26"/>
        <v>34333</v>
      </c>
      <c r="AE107" s="41">
        <f>SUM(Y107:AD107)</f>
        <v>214396</v>
      </c>
      <c r="AF107" s="40">
        <f>SUMPRODUCT(AE99:AE106,AF99:AF106)/SUM(AE99:AE106)</f>
        <v>0.71312283498992668</v>
      </c>
    </row>
    <row r="108" spans="1:32" s="18" customFormat="1" ht="18.5" x14ac:dyDescent="0.45">
      <c r="A108" s="106">
        <v>2019</v>
      </c>
      <c r="B108" s="106"/>
      <c r="C108" s="106"/>
      <c r="D108" s="106"/>
      <c r="E108" s="106"/>
      <c r="F108" s="106"/>
      <c r="G108" s="106"/>
      <c r="H108" s="106"/>
      <c r="I108" s="106"/>
      <c r="J108" s="106"/>
      <c r="K108" s="67"/>
      <c r="L108" s="106">
        <v>2019</v>
      </c>
      <c r="M108" s="106"/>
      <c r="N108" s="106"/>
      <c r="O108" s="106"/>
      <c r="P108" s="106"/>
      <c r="Q108" s="106"/>
      <c r="R108" s="106"/>
      <c r="S108" s="106"/>
      <c r="T108" s="106"/>
      <c r="U108" s="106"/>
      <c r="V108" s="67"/>
      <c r="W108" s="106">
        <v>2019</v>
      </c>
      <c r="X108" s="106"/>
      <c r="Y108" s="106"/>
      <c r="Z108" s="106"/>
      <c r="AA108" s="106"/>
      <c r="AB108" s="106"/>
      <c r="AC108" s="106"/>
      <c r="AD108" s="106"/>
      <c r="AE108" s="106"/>
      <c r="AF108" s="106"/>
    </row>
    <row r="109" spans="1:32" x14ac:dyDescent="0.35">
      <c r="A109" s="23"/>
      <c r="B109" s="23"/>
      <c r="C109" s="21" t="s">
        <v>143</v>
      </c>
      <c r="D109" s="21" t="s">
        <v>144</v>
      </c>
      <c r="E109" s="21" t="s">
        <v>145</v>
      </c>
      <c r="F109" s="21" t="s">
        <v>146</v>
      </c>
      <c r="G109" s="21" t="s">
        <v>147</v>
      </c>
      <c r="H109" s="21" t="s">
        <v>148</v>
      </c>
      <c r="I109" s="21" t="s">
        <v>149</v>
      </c>
      <c r="J109" s="21" t="s">
        <v>150</v>
      </c>
      <c r="K109" s="22"/>
      <c r="L109" s="23"/>
      <c r="M109" s="23"/>
      <c r="N109" s="21" t="s">
        <v>143</v>
      </c>
      <c r="O109" s="21" t="s">
        <v>144</v>
      </c>
      <c r="P109" s="21" t="s">
        <v>145</v>
      </c>
      <c r="Q109" s="21" t="s">
        <v>146</v>
      </c>
      <c r="R109" s="21" t="s">
        <v>147</v>
      </c>
      <c r="S109" s="21" t="s">
        <v>148</v>
      </c>
      <c r="T109" s="21" t="s">
        <v>149</v>
      </c>
      <c r="U109" s="21" t="s">
        <v>150</v>
      </c>
      <c r="V109" s="24"/>
      <c r="W109" s="23"/>
      <c r="X109" s="23"/>
      <c r="Y109" s="21" t="s">
        <v>143</v>
      </c>
      <c r="Z109" s="21" t="s">
        <v>144</v>
      </c>
      <c r="AA109" s="21" t="s">
        <v>145</v>
      </c>
      <c r="AB109" s="21" t="s">
        <v>146</v>
      </c>
      <c r="AC109" s="21" t="s">
        <v>147</v>
      </c>
      <c r="AD109" s="21" t="s">
        <v>148</v>
      </c>
      <c r="AE109" s="21" t="s">
        <v>149</v>
      </c>
      <c r="AF109" s="21" t="s">
        <v>150</v>
      </c>
    </row>
    <row r="110" spans="1:32" x14ac:dyDescent="0.35">
      <c r="A110" s="103" t="s">
        <v>151</v>
      </c>
      <c r="B110" s="26" t="s">
        <v>152</v>
      </c>
      <c r="C110" s="27">
        <v>7386608.8499999996</v>
      </c>
      <c r="D110" s="27">
        <v>6533651.2599999998</v>
      </c>
      <c r="E110" s="27">
        <v>5353460.9000000004</v>
      </c>
      <c r="F110" s="27">
        <v>6824251.5800000001</v>
      </c>
      <c r="G110" s="27">
        <v>7640395.0999999996</v>
      </c>
      <c r="H110" s="27">
        <v>5813512.7300000004</v>
      </c>
      <c r="I110" s="27">
        <v>39551880.420000002</v>
      </c>
      <c r="J110" s="28">
        <v>0.27440898200000002</v>
      </c>
      <c r="K110" s="19"/>
      <c r="L110" s="103" t="s">
        <v>151</v>
      </c>
      <c r="M110" s="26" t="s">
        <v>152</v>
      </c>
      <c r="N110" s="27">
        <v>5450479.5499999998</v>
      </c>
      <c r="O110" s="27">
        <v>5497850.7400000002</v>
      </c>
      <c r="P110" s="27">
        <v>4366596.13</v>
      </c>
      <c r="Q110" s="27">
        <v>4972551.3099999996</v>
      </c>
      <c r="R110" s="27">
        <v>5182794.1900000004</v>
      </c>
      <c r="S110" s="27">
        <v>4281210.47</v>
      </c>
      <c r="T110" s="27">
        <v>29751482.390000001</v>
      </c>
      <c r="U110" s="28">
        <v>0.25111471810000002</v>
      </c>
      <c r="V110" s="20"/>
      <c r="W110" s="103" t="s">
        <v>151</v>
      </c>
      <c r="X110" s="26" t="s">
        <v>152</v>
      </c>
      <c r="Y110" s="29">
        <v>390</v>
      </c>
      <c r="Z110" s="29">
        <v>371</v>
      </c>
      <c r="AA110" s="29">
        <v>310</v>
      </c>
      <c r="AB110" s="29">
        <v>378</v>
      </c>
      <c r="AC110" s="29">
        <v>347</v>
      </c>
      <c r="AD110" s="29">
        <v>314</v>
      </c>
      <c r="AE110" s="29">
        <v>2110</v>
      </c>
      <c r="AF110" s="28">
        <v>0.29115496070000002</v>
      </c>
    </row>
    <row r="111" spans="1:32" x14ac:dyDescent="0.35">
      <c r="A111" s="103"/>
      <c r="B111" s="26" t="s">
        <v>153</v>
      </c>
      <c r="C111" s="27">
        <v>1814536.25</v>
      </c>
      <c r="D111" s="27">
        <v>1467588.13</v>
      </c>
      <c r="E111" s="27">
        <v>1332588.02</v>
      </c>
      <c r="F111" s="27">
        <v>1593705.98</v>
      </c>
      <c r="G111" s="27">
        <v>1546215.45</v>
      </c>
      <c r="H111" s="27">
        <v>1276093.72</v>
      </c>
      <c r="I111" s="27">
        <v>9030727.5500000007</v>
      </c>
      <c r="J111" s="28">
        <v>0.3847513803</v>
      </c>
      <c r="K111" s="19"/>
      <c r="L111" s="103"/>
      <c r="M111" s="26" t="s">
        <v>153</v>
      </c>
      <c r="N111" s="27">
        <v>768225.15</v>
      </c>
      <c r="O111" s="27">
        <v>680905.47</v>
      </c>
      <c r="P111" s="27">
        <v>614974.46</v>
      </c>
      <c r="Q111" s="27">
        <v>666752.07999999996</v>
      </c>
      <c r="R111" s="27">
        <v>642064.06999999995</v>
      </c>
      <c r="S111" s="27">
        <v>594352.01</v>
      </c>
      <c r="T111" s="27">
        <v>3967273.24</v>
      </c>
      <c r="U111" s="28">
        <v>0.3295289408</v>
      </c>
      <c r="V111" s="20"/>
      <c r="W111" s="103"/>
      <c r="X111" s="26" t="s">
        <v>153</v>
      </c>
      <c r="Y111" s="29">
        <v>2370</v>
      </c>
      <c r="Z111" s="29">
        <v>2292</v>
      </c>
      <c r="AA111" s="29">
        <v>1970</v>
      </c>
      <c r="AB111" s="29">
        <v>2054</v>
      </c>
      <c r="AC111" s="29">
        <v>2262</v>
      </c>
      <c r="AD111" s="29">
        <v>2111</v>
      </c>
      <c r="AE111" s="29">
        <v>13059</v>
      </c>
      <c r="AF111" s="28">
        <v>0.33531903969999999</v>
      </c>
    </row>
    <row r="112" spans="1:32" ht="4.5" customHeight="1" x14ac:dyDescent="0.35">
      <c r="A112" s="30"/>
      <c r="B112" s="30"/>
      <c r="C112" s="31"/>
      <c r="D112" s="31"/>
      <c r="E112" s="31"/>
      <c r="F112" s="31"/>
      <c r="G112" s="31"/>
      <c r="H112" s="31"/>
      <c r="I112" s="31"/>
      <c r="J112" s="32"/>
      <c r="K112" s="19"/>
      <c r="L112" s="30"/>
      <c r="M112" s="30"/>
      <c r="N112" s="31"/>
      <c r="O112" s="31"/>
      <c r="P112" s="31"/>
      <c r="Q112" s="31"/>
      <c r="R112" s="31"/>
      <c r="S112" s="31"/>
      <c r="T112" s="31"/>
      <c r="U112" s="32"/>
      <c r="V112" s="20"/>
      <c r="W112" s="30"/>
      <c r="X112" s="30"/>
      <c r="Y112" s="33"/>
      <c r="Z112" s="33"/>
      <c r="AA112" s="33"/>
      <c r="AB112" s="33"/>
      <c r="AC112" s="33"/>
      <c r="AD112" s="33"/>
      <c r="AE112" s="33"/>
      <c r="AF112" s="32"/>
    </row>
    <row r="113" spans="1:32" x14ac:dyDescent="0.35">
      <c r="A113" s="103" t="s">
        <v>154</v>
      </c>
      <c r="B113" s="26" t="s">
        <v>152</v>
      </c>
      <c r="C113" s="27">
        <v>10284617.42</v>
      </c>
      <c r="D113" s="27">
        <v>9601097.2300000004</v>
      </c>
      <c r="E113" s="27">
        <v>8769285.9800000004</v>
      </c>
      <c r="F113" s="27">
        <v>10670744.640000001</v>
      </c>
      <c r="G113" s="27">
        <v>9705930.0999999996</v>
      </c>
      <c r="H113" s="27">
        <v>8954552.5099999998</v>
      </c>
      <c r="I113" s="27">
        <v>57986227.880000003</v>
      </c>
      <c r="J113" s="28">
        <v>0.72653264129999995</v>
      </c>
      <c r="K113" s="19"/>
      <c r="L113" s="103" t="s">
        <v>154</v>
      </c>
      <c r="M113" s="26" t="s">
        <v>152</v>
      </c>
      <c r="N113" s="27">
        <v>9040397.3200000003</v>
      </c>
      <c r="O113" s="27">
        <v>8436486.2100000009</v>
      </c>
      <c r="P113" s="27">
        <v>7714838.9299999997</v>
      </c>
      <c r="Q113" s="27">
        <v>9382911.0500000007</v>
      </c>
      <c r="R113" s="27">
        <v>8486679.25</v>
      </c>
      <c r="S113" s="27">
        <v>7808972.04</v>
      </c>
      <c r="T113" s="27">
        <v>50870284.799999997</v>
      </c>
      <c r="U113" s="28">
        <v>0.71960126859999995</v>
      </c>
      <c r="V113" s="20"/>
      <c r="W113" s="103" t="s">
        <v>154</v>
      </c>
      <c r="X113" s="26" t="s">
        <v>152</v>
      </c>
      <c r="Y113" s="29">
        <v>9171</v>
      </c>
      <c r="Z113" s="29">
        <v>8673</v>
      </c>
      <c r="AA113" s="29">
        <v>7990</v>
      </c>
      <c r="AB113" s="29">
        <v>9819</v>
      </c>
      <c r="AC113" s="29">
        <v>9253</v>
      </c>
      <c r="AD113" s="29">
        <v>8691</v>
      </c>
      <c r="AE113" s="29">
        <v>53597</v>
      </c>
      <c r="AF113" s="28">
        <v>0.4416801266</v>
      </c>
    </row>
    <row r="114" spans="1:32" x14ac:dyDescent="0.35">
      <c r="A114" s="103"/>
      <c r="B114" s="26" t="s">
        <v>153</v>
      </c>
      <c r="C114" s="27">
        <v>4459488.46</v>
      </c>
      <c r="D114" s="27">
        <v>4233001.78</v>
      </c>
      <c r="E114" s="27">
        <v>3688617.06</v>
      </c>
      <c r="F114" s="27">
        <v>4536867.9000000004</v>
      </c>
      <c r="G114" s="27">
        <v>4202602.97</v>
      </c>
      <c r="H114" s="27">
        <v>3928090.69</v>
      </c>
      <c r="I114" s="27">
        <v>25048668.860000003</v>
      </c>
      <c r="J114" s="28">
        <v>0.83047209789999998</v>
      </c>
      <c r="K114" s="19"/>
      <c r="L114" s="103"/>
      <c r="M114" s="26" t="s">
        <v>153</v>
      </c>
      <c r="N114" s="27">
        <v>3440395.54</v>
      </c>
      <c r="O114" s="27">
        <v>3166300.84</v>
      </c>
      <c r="P114" s="27">
        <v>2863334.22</v>
      </c>
      <c r="Q114" s="27">
        <v>3483705.05</v>
      </c>
      <c r="R114" s="27">
        <v>3373926.03</v>
      </c>
      <c r="S114" s="27">
        <v>3184633.54</v>
      </c>
      <c r="T114" s="27">
        <v>19512295.219999999</v>
      </c>
      <c r="U114" s="28">
        <v>0.84962560840000001</v>
      </c>
      <c r="V114" s="20"/>
      <c r="W114" s="103"/>
      <c r="X114" s="26" t="s">
        <v>153</v>
      </c>
      <c r="Y114" s="29">
        <v>15315</v>
      </c>
      <c r="Z114" s="29">
        <v>14504</v>
      </c>
      <c r="AA114" s="29">
        <v>13021</v>
      </c>
      <c r="AB114" s="29">
        <v>16113</v>
      </c>
      <c r="AC114" s="29">
        <v>15307</v>
      </c>
      <c r="AD114" s="29">
        <v>14118</v>
      </c>
      <c r="AE114" s="29">
        <v>88378</v>
      </c>
      <c r="AF114" s="28">
        <v>0.79833302250000004</v>
      </c>
    </row>
    <row r="115" spans="1:32" ht="3.5" customHeight="1" x14ac:dyDescent="0.35">
      <c r="A115" s="30"/>
      <c r="B115" s="30"/>
      <c r="C115" s="31"/>
      <c r="D115" s="31"/>
      <c r="E115" s="31"/>
      <c r="F115" s="31"/>
      <c r="G115" s="31"/>
      <c r="H115" s="31"/>
      <c r="I115" s="31"/>
      <c r="J115" s="31"/>
      <c r="K115" s="19"/>
      <c r="L115" s="30"/>
      <c r="M115" s="30"/>
      <c r="N115" s="31"/>
      <c r="O115" s="31"/>
      <c r="P115" s="31"/>
      <c r="Q115" s="31"/>
      <c r="R115" s="31"/>
      <c r="S115" s="31"/>
      <c r="T115" s="31"/>
      <c r="U115" s="31"/>
      <c r="V115" s="20"/>
      <c r="W115" s="30"/>
      <c r="X115" s="30"/>
      <c r="Y115" s="33"/>
      <c r="Z115" s="33"/>
      <c r="AA115" s="33"/>
      <c r="AB115" s="33"/>
      <c r="AC115" s="33"/>
      <c r="AD115" s="33"/>
      <c r="AE115" s="33"/>
      <c r="AF115" s="33"/>
    </row>
    <row r="116" spans="1:32" ht="31" x14ac:dyDescent="0.35">
      <c r="A116" s="35" t="s">
        <v>155</v>
      </c>
      <c r="B116" s="35"/>
      <c r="C116" s="36">
        <v>8187883.3700000001</v>
      </c>
      <c r="D116" s="36">
        <v>8437751.1600000001</v>
      </c>
      <c r="E116" s="36">
        <v>7987576.54</v>
      </c>
      <c r="F116" s="36">
        <v>9331264.5399999991</v>
      </c>
      <c r="G116" s="36">
        <v>10337785.9</v>
      </c>
      <c r="H116" s="36">
        <v>7884295.9900000002</v>
      </c>
      <c r="I116" s="36">
        <v>52166557.5</v>
      </c>
      <c r="J116" s="37">
        <v>0.89699280439999995</v>
      </c>
      <c r="K116" s="19"/>
      <c r="L116" s="35" t="s">
        <v>155</v>
      </c>
      <c r="M116" s="35"/>
      <c r="N116" s="36">
        <v>3731184.02</v>
      </c>
      <c r="O116" s="36">
        <v>3479648.33</v>
      </c>
      <c r="P116" s="36">
        <v>2979484.52</v>
      </c>
      <c r="Q116" s="36">
        <v>3750293.55</v>
      </c>
      <c r="R116" s="36">
        <v>4090390.42</v>
      </c>
      <c r="S116" s="36">
        <v>3119633.68</v>
      </c>
      <c r="T116" s="36">
        <v>21150634.519999996</v>
      </c>
      <c r="U116" s="37">
        <v>0.94875968789999998</v>
      </c>
      <c r="V116" s="20"/>
      <c r="W116" s="35" t="s">
        <v>155</v>
      </c>
      <c r="X116" s="35"/>
      <c r="Y116" s="38">
        <v>18815</v>
      </c>
      <c r="Z116" s="38">
        <v>16986</v>
      </c>
      <c r="AA116" s="38">
        <v>14550</v>
      </c>
      <c r="AB116" s="38">
        <v>18403</v>
      </c>
      <c r="AC116" s="38">
        <v>17721</v>
      </c>
      <c r="AD116" s="38">
        <v>14814</v>
      </c>
      <c r="AE116" s="38">
        <v>101289</v>
      </c>
      <c r="AF116" s="37">
        <v>0.9318563353</v>
      </c>
    </row>
    <row r="117" spans="1:32" ht="3.5" customHeight="1" x14ac:dyDescent="0.35">
      <c r="A117" s="44"/>
      <c r="B117" s="44"/>
      <c r="C117" s="45"/>
      <c r="D117" s="45"/>
      <c r="E117" s="45"/>
      <c r="F117" s="45"/>
      <c r="G117" s="45"/>
      <c r="H117" s="45"/>
      <c r="I117" s="45"/>
      <c r="J117" s="45"/>
      <c r="K117" s="19"/>
      <c r="L117" s="44"/>
      <c r="M117" s="44"/>
      <c r="N117" s="45"/>
      <c r="O117" s="45"/>
      <c r="P117" s="45"/>
      <c r="Q117" s="45"/>
      <c r="R117" s="45"/>
      <c r="S117" s="45"/>
      <c r="T117" s="45"/>
      <c r="U117" s="45"/>
      <c r="V117" s="20"/>
      <c r="W117" s="44"/>
      <c r="X117" s="44"/>
      <c r="Y117" s="45"/>
      <c r="Z117" s="45"/>
      <c r="AA117" s="45"/>
      <c r="AB117" s="45"/>
      <c r="AC117" s="45"/>
      <c r="AD117" s="45"/>
      <c r="AE117" s="29"/>
      <c r="AF117" s="29"/>
    </row>
    <row r="118" spans="1:32" x14ac:dyDescent="0.35">
      <c r="A118" s="35" t="s">
        <v>149</v>
      </c>
      <c r="B118" s="35"/>
      <c r="C118" s="39">
        <f>SUM(C110:C116)</f>
        <v>32133134.350000001</v>
      </c>
      <c r="D118" s="39">
        <f t="shared" ref="D118:I118" si="27">SUM(D110:D116)</f>
        <v>30273089.560000002</v>
      </c>
      <c r="E118" s="39">
        <f t="shared" si="27"/>
        <v>27131528.5</v>
      </c>
      <c r="F118" s="39">
        <f t="shared" si="27"/>
        <v>32956834.640000001</v>
      </c>
      <c r="G118" s="39">
        <f t="shared" si="27"/>
        <v>33432929.519999996</v>
      </c>
      <c r="H118" s="39">
        <f t="shared" si="27"/>
        <v>27856545.640000001</v>
      </c>
      <c r="I118" s="39">
        <f t="shared" si="27"/>
        <v>183784062.20999998</v>
      </c>
      <c r="J118" s="40">
        <f>SUMPRODUCT(I110:I117,J110:J117)/SUM(I110:I117)</f>
        <v>0.67498840338359523</v>
      </c>
      <c r="K118" s="19"/>
      <c r="L118" s="46" t="s">
        <v>149</v>
      </c>
      <c r="M118" s="26"/>
      <c r="N118" s="47">
        <f>SUM(N110:N116)</f>
        <v>22430681.579999998</v>
      </c>
      <c r="O118" s="47">
        <f t="shared" ref="O118:T118" si="28">SUM(O110:O116)</f>
        <v>21261191.590000004</v>
      </c>
      <c r="P118" s="47">
        <f t="shared" si="28"/>
        <v>18539228.260000002</v>
      </c>
      <c r="Q118" s="47">
        <f t="shared" si="28"/>
        <v>22256213.040000003</v>
      </c>
      <c r="R118" s="47">
        <f t="shared" si="28"/>
        <v>21775853.960000001</v>
      </c>
      <c r="S118" s="47">
        <f t="shared" si="28"/>
        <v>18988801.739999998</v>
      </c>
      <c r="T118" s="47">
        <f t="shared" si="28"/>
        <v>125251970.17</v>
      </c>
      <c r="U118" s="40">
        <f>SUMPRODUCT(T110:T117,U110:U117)/SUM(T110:T117)</f>
        <v>0.65491746701074438</v>
      </c>
      <c r="V118" s="20"/>
      <c r="W118" s="35" t="s">
        <v>149</v>
      </c>
      <c r="X118" s="35"/>
      <c r="Y118" s="41">
        <f t="shared" ref="Y118:AD118" si="29">SUM(Y110:Y116)</f>
        <v>46061</v>
      </c>
      <c r="Z118" s="41">
        <f t="shared" si="29"/>
        <v>42826</v>
      </c>
      <c r="AA118" s="41">
        <f t="shared" si="29"/>
        <v>37841</v>
      </c>
      <c r="AB118" s="41">
        <f t="shared" si="29"/>
        <v>46767</v>
      </c>
      <c r="AC118" s="41">
        <f t="shared" si="29"/>
        <v>44890</v>
      </c>
      <c r="AD118" s="41">
        <f t="shared" si="29"/>
        <v>40048</v>
      </c>
      <c r="AE118" s="41">
        <f>SUM(Y118:AD118)</f>
        <v>258433</v>
      </c>
      <c r="AF118" s="40">
        <f>SUMPRODUCT(AE110:AE117,AF110:AF117)/SUM(AE110:AE117)</f>
        <v>0.74916078929783048</v>
      </c>
    </row>
    <row r="119" spans="1:32" x14ac:dyDescent="0.35">
      <c r="A119" s="35"/>
      <c r="B119" s="35"/>
      <c r="C119" s="39"/>
      <c r="D119" s="39"/>
      <c r="E119" s="39"/>
      <c r="F119" s="39"/>
      <c r="G119" s="39"/>
      <c r="H119" s="39"/>
      <c r="I119" s="39"/>
      <c r="J119" s="49"/>
      <c r="K119" s="19"/>
      <c r="L119" s="46"/>
      <c r="M119" s="26"/>
      <c r="N119" s="47"/>
      <c r="O119" s="47"/>
      <c r="P119" s="47"/>
      <c r="Q119" s="47"/>
      <c r="R119" s="47"/>
      <c r="S119" s="47"/>
      <c r="T119" s="47"/>
      <c r="U119" s="49"/>
      <c r="V119" s="20"/>
      <c r="W119" s="35"/>
      <c r="X119" s="35"/>
      <c r="Y119" s="41"/>
      <c r="Z119" s="41"/>
      <c r="AA119" s="41"/>
      <c r="AB119" s="41"/>
      <c r="AC119" s="41"/>
      <c r="AD119" s="41"/>
      <c r="AE119" s="41"/>
      <c r="AF119" s="41"/>
    </row>
    <row r="120" spans="1:32" ht="18.5" x14ac:dyDescent="0.45">
      <c r="A120" s="105" t="s">
        <v>156</v>
      </c>
      <c r="B120" s="105"/>
      <c r="C120" s="105"/>
      <c r="D120" s="105"/>
      <c r="E120" s="105"/>
      <c r="F120" s="105"/>
      <c r="G120" s="105"/>
      <c r="H120" s="105"/>
      <c r="I120" s="105"/>
      <c r="J120" s="105"/>
      <c r="K120" s="17"/>
      <c r="L120" s="105" t="s">
        <v>157</v>
      </c>
      <c r="M120" s="105"/>
      <c r="N120" s="105"/>
      <c r="O120" s="105"/>
      <c r="P120" s="105"/>
      <c r="Q120" s="105"/>
      <c r="R120" s="105"/>
      <c r="S120" s="105"/>
      <c r="T120" s="105"/>
      <c r="U120" s="105"/>
      <c r="V120" s="17"/>
      <c r="W120" s="105" t="s">
        <v>158</v>
      </c>
      <c r="X120" s="105"/>
      <c r="Y120" s="105"/>
      <c r="Z120" s="105"/>
      <c r="AA120" s="105"/>
      <c r="AB120" s="105"/>
      <c r="AC120" s="105"/>
      <c r="AD120" s="105"/>
      <c r="AE120" s="105"/>
      <c r="AF120" s="105"/>
    </row>
    <row r="121" spans="1:32" ht="18.5" x14ac:dyDescent="0.45">
      <c r="A121" s="106">
        <v>2018</v>
      </c>
      <c r="B121" s="106"/>
      <c r="C121" s="106"/>
      <c r="D121" s="106"/>
      <c r="E121" s="106"/>
      <c r="F121" s="106"/>
      <c r="G121" s="106"/>
      <c r="H121" s="106"/>
      <c r="I121" s="106"/>
      <c r="J121" s="106"/>
      <c r="K121" s="67"/>
      <c r="L121" s="106">
        <v>2018</v>
      </c>
      <c r="M121" s="106"/>
      <c r="N121" s="106"/>
      <c r="O121" s="106"/>
      <c r="P121" s="106"/>
      <c r="Q121" s="106"/>
      <c r="R121" s="106"/>
      <c r="S121" s="106"/>
      <c r="T121" s="106"/>
      <c r="U121" s="106"/>
      <c r="V121" s="67"/>
      <c r="W121" s="106">
        <v>2018</v>
      </c>
      <c r="X121" s="106"/>
      <c r="Y121" s="106"/>
      <c r="Z121" s="106"/>
      <c r="AA121" s="106"/>
      <c r="AB121" s="106"/>
      <c r="AC121" s="106"/>
      <c r="AD121" s="106"/>
      <c r="AE121" s="106"/>
      <c r="AF121" s="106"/>
    </row>
    <row r="122" spans="1:32" x14ac:dyDescent="0.35">
      <c r="A122" s="23"/>
      <c r="B122" s="23"/>
      <c r="C122" s="21" t="s">
        <v>143</v>
      </c>
      <c r="D122" s="21" t="s">
        <v>144</v>
      </c>
      <c r="E122" s="21" t="s">
        <v>145</v>
      </c>
      <c r="F122" s="21" t="s">
        <v>146</v>
      </c>
      <c r="G122" s="21" t="s">
        <v>147</v>
      </c>
      <c r="H122" s="21" t="s">
        <v>148</v>
      </c>
      <c r="I122" s="21" t="s">
        <v>149</v>
      </c>
      <c r="J122" s="21" t="s">
        <v>150</v>
      </c>
      <c r="K122" s="22"/>
      <c r="L122" s="23"/>
      <c r="M122" s="23"/>
      <c r="N122" s="21" t="s">
        <v>143</v>
      </c>
      <c r="O122" s="21" t="s">
        <v>144</v>
      </c>
      <c r="P122" s="21" t="s">
        <v>145</v>
      </c>
      <c r="Q122" s="21" t="s">
        <v>146</v>
      </c>
      <c r="R122" s="21" t="s">
        <v>147</v>
      </c>
      <c r="S122" s="21" t="s">
        <v>148</v>
      </c>
      <c r="T122" s="21" t="s">
        <v>149</v>
      </c>
      <c r="U122" s="21" t="s">
        <v>150</v>
      </c>
      <c r="V122" s="24"/>
      <c r="W122" s="23"/>
      <c r="X122" s="23"/>
      <c r="Y122" s="21" t="s">
        <v>143</v>
      </c>
      <c r="Z122" s="21" t="s">
        <v>144</v>
      </c>
      <c r="AA122" s="21" t="s">
        <v>145</v>
      </c>
      <c r="AB122" s="21" t="s">
        <v>146</v>
      </c>
      <c r="AC122" s="21" t="s">
        <v>147</v>
      </c>
      <c r="AD122" s="21" t="s">
        <v>148</v>
      </c>
      <c r="AE122" s="21" t="s">
        <v>149</v>
      </c>
      <c r="AF122" s="21" t="s">
        <v>150</v>
      </c>
    </row>
    <row r="123" spans="1:32" x14ac:dyDescent="0.35">
      <c r="A123" s="103" t="s">
        <v>151</v>
      </c>
      <c r="B123" s="26" t="s">
        <v>152</v>
      </c>
      <c r="C123" s="27">
        <v>9398189.2100000009</v>
      </c>
      <c r="D123" s="27">
        <v>7930822.3499999996</v>
      </c>
      <c r="E123" s="27">
        <v>8493576.4499999993</v>
      </c>
      <c r="F123" s="27">
        <v>8791001.5399999991</v>
      </c>
      <c r="G123" s="27">
        <v>9626201.2100000009</v>
      </c>
      <c r="H123" s="27">
        <v>7031517.3799999999</v>
      </c>
      <c r="I123" s="27">
        <v>51271308.140000001</v>
      </c>
      <c r="J123" s="28">
        <v>0.36042213839999998</v>
      </c>
      <c r="K123" s="19"/>
      <c r="L123" s="103" t="s">
        <v>151</v>
      </c>
      <c r="M123" s="26" t="s">
        <v>152</v>
      </c>
      <c r="N123" s="27">
        <v>7902839.3600000003</v>
      </c>
      <c r="O123" s="27">
        <v>6591482.8099999996</v>
      </c>
      <c r="P123" s="27">
        <v>6241255.6500000004</v>
      </c>
      <c r="Q123" s="27">
        <v>6942899.6900000004</v>
      </c>
      <c r="R123" s="27">
        <v>6974795.0099999998</v>
      </c>
      <c r="S123" s="27">
        <v>5777954.79</v>
      </c>
      <c r="T123" s="27">
        <v>40431227.310000002</v>
      </c>
      <c r="U123" s="28">
        <v>0.34970177870000002</v>
      </c>
      <c r="V123" s="20"/>
      <c r="W123" s="103" t="s">
        <v>151</v>
      </c>
      <c r="X123" s="26" t="s">
        <v>152</v>
      </c>
      <c r="Y123" s="29">
        <v>532</v>
      </c>
      <c r="Z123" s="29">
        <v>458</v>
      </c>
      <c r="AA123" s="29">
        <v>455</v>
      </c>
      <c r="AB123" s="29">
        <v>479</v>
      </c>
      <c r="AC123" s="29">
        <v>489</v>
      </c>
      <c r="AD123" s="29">
        <v>403</v>
      </c>
      <c r="AE123" s="29">
        <v>2816</v>
      </c>
      <c r="AF123" s="28">
        <v>0.38224514729999998</v>
      </c>
    </row>
    <row r="124" spans="1:32" x14ac:dyDescent="0.35">
      <c r="A124" s="103"/>
      <c r="B124" s="26" t="s">
        <v>153</v>
      </c>
      <c r="C124" s="27">
        <v>2175795.11</v>
      </c>
      <c r="D124" s="27">
        <v>1811628.36</v>
      </c>
      <c r="E124" s="27">
        <v>1654386.04</v>
      </c>
      <c r="F124" s="27">
        <v>1827154.59</v>
      </c>
      <c r="G124" s="27">
        <v>2159650.5299999998</v>
      </c>
      <c r="H124" s="27">
        <v>1645401.43</v>
      </c>
      <c r="I124" s="27">
        <v>11274016.059999999</v>
      </c>
      <c r="J124" s="28">
        <v>0.49481706120000002</v>
      </c>
      <c r="K124" s="19"/>
      <c r="L124" s="103"/>
      <c r="M124" s="26" t="s">
        <v>153</v>
      </c>
      <c r="N124" s="27">
        <v>941309.02</v>
      </c>
      <c r="O124" s="27">
        <v>848113.08</v>
      </c>
      <c r="P124" s="27">
        <v>706174.71</v>
      </c>
      <c r="Q124" s="27">
        <v>777941.59</v>
      </c>
      <c r="R124" s="27">
        <v>846839.8</v>
      </c>
      <c r="S124" s="27">
        <v>653889.64</v>
      </c>
      <c r="T124" s="27">
        <v>4774267.84</v>
      </c>
      <c r="U124" s="28">
        <v>0.40130544489999997</v>
      </c>
      <c r="V124" s="20"/>
      <c r="W124" s="103"/>
      <c r="X124" s="26" t="s">
        <v>153</v>
      </c>
      <c r="Y124" s="29">
        <v>2984</v>
      </c>
      <c r="Z124" s="29">
        <v>2945</v>
      </c>
      <c r="AA124" s="29">
        <v>2228</v>
      </c>
      <c r="AB124" s="29">
        <v>2649</v>
      </c>
      <c r="AC124" s="29">
        <v>2967</v>
      </c>
      <c r="AD124" s="29">
        <v>2261</v>
      </c>
      <c r="AE124" s="29">
        <v>16034</v>
      </c>
      <c r="AF124" s="28">
        <v>0.4155164824</v>
      </c>
    </row>
    <row r="125" spans="1:32" ht="4.5" customHeight="1" x14ac:dyDescent="0.35">
      <c r="A125" s="30"/>
      <c r="B125" s="30"/>
      <c r="C125" s="31"/>
      <c r="D125" s="31"/>
      <c r="E125" s="31"/>
      <c r="F125" s="31"/>
      <c r="G125" s="31"/>
      <c r="H125" s="31"/>
      <c r="I125" s="31"/>
      <c r="J125" s="32"/>
      <c r="K125" s="19"/>
      <c r="L125" s="30"/>
      <c r="M125" s="30"/>
      <c r="N125" s="31"/>
      <c r="O125" s="31"/>
      <c r="P125" s="31"/>
      <c r="Q125" s="31"/>
      <c r="R125" s="31"/>
      <c r="S125" s="31"/>
      <c r="T125" s="31"/>
      <c r="U125" s="32"/>
      <c r="V125" s="20"/>
      <c r="W125" s="30"/>
      <c r="X125" s="30"/>
      <c r="Y125" s="33"/>
      <c r="Z125" s="33"/>
      <c r="AA125" s="33"/>
      <c r="AB125" s="33"/>
      <c r="AC125" s="33"/>
      <c r="AD125" s="33"/>
      <c r="AE125" s="33"/>
      <c r="AF125" s="32"/>
    </row>
    <row r="126" spans="1:32" x14ac:dyDescent="0.35">
      <c r="A126" s="103" t="s">
        <v>154</v>
      </c>
      <c r="B126" s="26" t="s">
        <v>152</v>
      </c>
      <c r="C126" s="27">
        <v>8809735.7300000004</v>
      </c>
      <c r="D126" s="27">
        <v>8336269.71</v>
      </c>
      <c r="E126" s="27">
        <v>8699499.9700000007</v>
      </c>
      <c r="F126" s="27">
        <v>9074145.5199999996</v>
      </c>
      <c r="G126" s="27">
        <v>9750236.6199999992</v>
      </c>
      <c r="H126" s="27">
        <v>8672277.8699999992</v>
      </c>
      <c r="I126" s="27">
        <v>53342165.420000002</v>
      </c>
      <c r="J126" s="28">
        <v>0.74865881369999998</v>
      </c>
      <c r="K126" s="19"/>
      <c r="L126" s="103" t="s">
        <v>154</v>
      </c>
      <c r="M126" s="26" t="s">
        <v>152</v>
      </c>
      <c r="N126" s="27">
        <v>7623539.6399999997</v>
      </c>
      <c r="O126" s="27">
        <v>7232480.3600000003</v>
      </c>
      <c r="P126" s="27">
        <v>7522614.4199999999</v>
      </c>
      <c r="Q126" s="27">
        <v>7844253.4800000004</v>
      </c>
      <c r="R126" s="27">
        <v>8409691.2899999991</v>
      </c>
      <c r="S126" s="27">
        <v>7495121.1500000004</v>
      </c>
      <c r="T126" s="27">
        <v>46127700.340000004</v>
      </c>
      <c r="U126" s="28">
        <v>0.7401414865</v>
      </c>
      <c r="V126" s="20"/>
      <c r="W126" s="103" t="s">
        <v>154</v>
      </c>
      <c r="X126" s="26" t="s">
        <v>152</v>
      </c>
      <c r="Y126" s="29">
        <v>8847</v>
      </c>
      <c r="Z126" s="29">
        <v>8017</v>
      </c>
      <c r="AA126" s="29">
        <v>8669</v>
      </c>
      <c r="AB126" s="29">
        <v>9146</v>
      </c>
      <c r="AC126" s="29">
        <v>9747</v>
      </c>
      <c r="AD126" s="29">
        <v>8559</v>
      </c>
      <c r="AE126" s="29">
        <v>52985</v>
      </c>
      <c r="AF126" s="28">
        <v>0.46019489990000001</v>
      </c>
    </row>
    <row r="127" spans="1:32" x14ac:dyDescent="0.35">
      <c r="A127" s="103"/>
      <c r="B127" s="26" t="s">
        <v>153</v>
      </c>
      <c r="C127" s="27">
        <v>4429058.45</v>
      </c>
      <c r="D127" s="27">
        <v>3968950.29</v>
      </c>
      <c r="E127" s="27">
        <v>3923382.99</v>
      </c>
      <c r="F127" s="27">
        <v>4291831.45</v>
      </c>
      <c r="G127" s="27">
        <v>4542499.8499999996</v>
      </c>
      <c r="H127" s="27">
        <v>4066566.45</v>
      </c>
      <c r="I127" s="27">
        <v>25222289.48</v>
      </c>
      <c r="J127" s="28">
        <v>0.84796729650000002</v>
      </c>
      <c r="K127" s="19"/>
      <c r="L127" s="103"/>
      <c r="M127" s="26" t="s">
        <v>153</v>
      </c>
      <c r="N127" s="27">
        <v>3477165.1</v>
      </c>
      <c r="O127" s="27">
        <v>3164999.5</v>
      </c>
      <c r="P127" s="27">
        <v>3195208.91</v>
      </c>
      <c r="Q127" s="27">
        <v>3375231.07</v>
      </c>
      <c r="R127" s="27">
        <v>3652170.69</v>
      </c>
      <c r="S127" s="27">
        <v>3227498.41</v>
      </c>
      <c r="T127" s="27">
        <v>20092273.68</v>
      </c>
      <c r="U127" s="28">
        <v>0.86728659969999999</v>
      </c>
      <c r="V127" s="20"/>
      <c r="W127" s="103"/>
      <c r="X127" s="26" t="s">
        <v>153</v>
      </c>
      <c r="Y127" s="29">
        <v>15873</v>
      </c>
      <c r="Z127" s="29">
        <v>14275</v>
      </c>
      <c r="AA127" s="29">
        <v>14789</v>
      </c>
      <c r="AB127" s="29">
        <v>15887</v>
      </c>
      <c r="AC127" s="29">
        <v>16806</v>
      </c>
      <c r="AD127" s="29">
        <v>14786</v>
      </c>
      <c r="AE127" s="29">
        <v>92416</v>
      </c>
      <c r="AF127" s="28">
        <v>0.82324413699999999</v>
      </c>
    </row>
    <row r="128" spans="1:32" ht="3.5" customHeight="1" x14ac:dyDescent="0.35">
      <c r="A128" s="30"/>
      <c r="B128" s="30"/>
      <c r="C128" s="31"/>
      <c r="D128" s="31"/>
      <c r="E128" s="31"/>
      <c r="F128" s="31"/>
      <c r="G128" s="31"/>
      <c r="H128" s="31"/>
      <c r="I128" s="31"/>
      <c r="J128" s="31"/>
      <c r="K128" s="19"/>
      <c r="L128" s="30"/>
      <c r="M128" s="30"/>
      <c r="N128" s="31"/>
      <c r="O128" s="31"/>
      <c r="P128" s="31"/>
      <c r="Q128" s="31"/>
      <c r="R128" s="31"/>
      <c r="S128" s="31"/>
      <c r="T128" s="31"/>
      <c r="U128" s="31"/>
      <c r="V128" s="20"/>
      <c r="W128" s="30"/>
      <c r="X128" s="30"/>
      <c r="Y128" s="33"/>
      <c r="Z128" s="33"/>
      <c r="AA128" s="33"/>
      <c r="AB128" s="33"/>
      <c r="AC128" s="33"/>
      <c r="AD128" s="33"/>
      <c r="AE128" s="33"/>
      <c r="AF128" s="33"/>
    </row>
    <row r="129" spans="1:32" ht="31" x14ac:dyDescent="0.35">
      <c r="A129" s="35" t="s">
        <v>155</v>
      </c>
      <c r="B129" s="35"/>
      <c r="C129" s="36">
        <v>7374654.0999999996</v>
      </c>
      <c r="D129" s="36">
        <v>7332248.1200000001</v>
      </c>
      <c r="E129" s="36">
        <v>6134962.1900000004</v>
      </c>
      <c r="F129" s="36">
        <v>6251922.2300000004</v>
      </c>
      <c r="G129" s="36">
        <v>6684729.8200000003</v>
      </c>
      <c r="H129" s="36">
        <v>6603733.2999999998</v>
      </c>
      <c r="I129" s="36">
        <v>40382249.759999998</v>
      </c>
      <c r="J129" s="37">
        <v>0.91652676860000004</v>
      </c>
      <c r="K129" s="19"/>
      <c r="L129" s="35" t="s">
        <v>155</v>
      </c>
      <c r="M129" s="35"/>
      <c r="N129" s="50">
        <v>2251802.7999999998</v>
      </c>
      <c r="O129" s="50">
        <v>2124366.69</v>
      </c>
      <c r="P129" s="50">
        <v>2246736.91</v>
      </c>
      <c r="Q129" s="50">
        <v>2053681.72</v>
      </c>
      <c r="R129" s="50">
        <v>2488199.09</v>
      </c>
      <c r="S129" s="50">
        <v>2263069.2400000002</v>
      </c>
      <c r="T129" s="36">
        <v>13427856.450000001</v>
      </c>
      <c r="U129" s="37">
        <v>0.95108518669999997</v>
      </c>
      <c r="V129" s="20"/>
      <c r="W129" s="35" t="s">
        <v>155</v>
      </c>
      <c r="X129" s="35"/>
      <c r="Y129" s="38">
        <v>10891</v>
      </c>
      <c r="Z129" s="38">
        <v>10147</v>
      </c>
      <c r="AA129" s="38">
        <v>9456</v>
      </c>
      <c r="AB129" s="38">
        <v>10146</v>
      </c>
      <c r="AC129" s="38">
        <v>11426</v>
      </c>
      <c r="AD129" s="38">
        <v>10240</v>
      </c>
      <c r="AE129" s="38">
        <v>62306</v>
      </c>
      <c r="AF129" s="37">
        <v>0.93840579710000005</v>
      </c>
    </row>
    <row r="130" spans="1:32" x14ac:dyDescent="0.35">
      <c r="A130" s="35" t="s">
        <v>149</v>
      </c>
      <c r="B130" s="35"/>
      <c r="C130" s="39">
        <f t="shared" ref="C130:I130" si="30">SUM(C123:C129)</f>
        <v>32187432.600000001</v>
      </c>
      <c r="D130" s="39">
        <f t="shared" si="30"/>
        <v>29379918.829999998</v>
      </c>
      <c r="E130" s="39">
        <f t="shared" si="30"/>
        <v>28905807.640000004</v>
      </c>
      <c r="F130" s="39">
        <f t="shared" si="30"/>
        <v>30236055.329999998</v>
      </c>
      <c r="G130" s="39">
        <f t="shared" si="30"/>
        <v>32763318.030000001</v>
      </c>
      <c r="H130" s="39">
        <f t="shared" si="30"/>
        <v>28019496.43</v>
      </c>
      <c r="I130" s="39">
        <f t="shared" si="30"/>
        <v>181492028.85999998</v>
      </c>
      <c r="J130" s="40">
        <f>SUMPRODUCT(I122:I129,J122:J129)/SUM(I122:I129)</f>
        <v>0.67436604554285673</v>
      </c>
      <c r="K130" s="19"/>
      <c r="L130" s="35" t="s">
        <v>149</v>
      </c>
      <c r="M130" s="35"/>
      <c r="N130" s="51">
        <f>SUM(N123:N129)</f>
        <v>22196655.920000002</v>
      </c>
      <c r="O130" s="51">
        <f t="shared" ref="O130:T130" si="31">SUM(O123:O129)</f>
        <v>19961442.440000001</v>
      </c>
      <c r="P130" s="51">
        <f t="shared" si="31"/>
        <v>19911990.600000001</v>
      </c>
      <c r="Q130" s="51">
        <f t="shared" si="31"/>
        <v>20994007.550000001</v>
      </c>
      <c r="R130" s="51">
        <f t="shared" si="31"/>
        <v>22371695.879999999</v>
      </c>
      <c r="S130" s="51">
        <f t="shared" si="31"/>
        <v>19417533.230000004</v>
      </c>
      <c r="T130" s="51">
        <f t="shared" si="31"/>
        <v>124853325.62000002</v>
      </c>
      <c r="U130" s="40">
        <f>SUMPRODUCT(T122:T129,U122:U129)/SUM(T122:T129)</f>
        <v>0.64389659757231366</v>
      </c>
      <c r="V130" s="20"/>
      <c r="W130" s="35" t="s">
        <v>149</v>
      </c>
      <c r="X130" s="35"/>
      <c r="Y130" s="41">
        <f t="shared" ref="Y130:AD130" si="32">SUM(Y123:Y129)</f>
        <v>39127</v>
      </c>
      <c r="Z130" s="41">
        <f t="shared" si="32"/>
        <v>35842</v>
      </c>
      <c r="AA130" s="41">
        <f t="shared" si="32"/>
        <v>35597</v>
      </c>
      <c r="AB130" s="41">
        <f t="shared" si="32"/>
        <v>38307</v>
      </c>
      <c r="AC130" s="41">
        <f t="shared" si="32"/>
        <v>41435</v>
      </c>
      <c r="AD130" s="41">
        <f t="shared" si="32"/>
        <v>36249</v>
      </c>
      <c r="AE130" s="41">
        <f>SUM(Y130:AD130)</f>
        <v>226557</v>
      </c>
      <c r="AF130" s="40">
        <f>SUMPRODUCT(AE122:AE129,AF122:AF129)/SUM(AE122:AE129)</f>
        <v>0.7356712092052089</v>
      </c>
    </row>
    <row r="131" spans="1:32" s="18" customFormat="1" ht="18.5" x14ac:dyDescent="0.45">
      <c r="A131" s="106">
        <v>2019</v>
      </c>
      <c r="B131" s="106"/>
      <c r="C131" s="106"/>
      <c r="D131" s="106"/>
      <c r="E131" s="106"/>
      <c r="F131" s="106"/>
      <c r="G131" s="106"/>
      <c r="H131" s="106"/>
      <c r="I131" s="106"/>
      <c r="J131" s="106"/>
      <c r="K131" s="67"/>
      <c r="L131" s="106">
        <v>2019</v>
      </c>
      <c r="M131" s="106"/>
      <c r="N131" s="106"/>
      <c r="O131" s="106"/>
      <c r="P131" s="106"/>
      <c r="Q131" s="106"/>
      <c r="R131" s="106"/>
      <c r="S131" s="106"/>
      <c r="T131" s="106"/>
      <c r="U131" s="106"/>
      <c r="V131" s="67"/>
      <c r="W131" s="106">
        <v>2019</v>
      </c>
      <c r="X131" s="106"/>
      <c r="Y131" s="106"/>
      <c r="Z131" s="106"/>
      <c r="AA131" s="106"/>
      <c r="AB131" s="106"/>
      <c r="AC131" s="106"/>
      <c r="AD131" s="106"/>
      <c r="AE131" s="106"/>
      <c r="AF131" s="106"/>
    </row>
    <row r="132" spans="1:32" x14ac:dyDescent="0.35">
      <c r="A132" s="23"/>
      <c r="B132" s="23"/>
      <c r="C132" s="21" t="s">
        <v>143</v>
      </c>
      <c r="D132" s="21" t="s">
        <v>144</v>
      </c>
      <c r="E132" s="21" t="s">
        <v>145</v>
      </c>
      <c r="F132" s="21" t="s">
        <v>146</v>
      </c>
      <c r="G132" s="21" t="s">
        <v>147</v>
      </c>
      <c r="H132" s="21" t="s">
        <v>148</v>
      </c>
      <c r="I132" s="21" t="s">
        <v>149</v>
      </c>
      <c r="J132" s="21" t="s">
        <v>150</v>
      </c>
      <c r="K132" s="22"/>
      <c r="L132" s="23"/>
      <c r="M132" s="23"/>
      <c r="N132" s="21" t="s">
        <v>143</v>
      </c>
      <c r="O132" s="21" t="s">
        <v>144</v>
      </c>
      <c r="P132" s="21" t="s">
        <v>145</v>
      </c>
      <c r="Q132" s="21" t="s">
        <v>146</v>
      </c>
      <c r="R132" s="21" t="s">
        <v>147</v>
      </c>
      <c r="S132" s="21" t="s">
        <v>148</v>
      </c>
      <c r="T132" s="21" t="s">
        <v>149</v>
      </c>
      <c r="U132" s="21" t="s">
        <v>150</v>
      </c>
      <c r="V132" s="24"/>
      <c r="W132" s="23"/>
      <c r="X132" s="23"/>
      <c r="Y132" s="21" t="s">
        <v>143</v>
      </c>
      <c r="Z132" s="21" t="s">
        <v>144</v>
      </c>
      <c r="AA132" s="21" t="s">
        <v>145</v>
      </c>
      <c r="AB132" s="21" t="s">
        <v>146</v>
      </c>
      <c r="AC132" s="21" t="s">
        <v>147</v>
      </c>
      <c r="AD132" s="21" t="s">
        <v>148</v>
      </c>
      <c r="AE132" s="21" t="s">
        <v>149</v>
      </c>
      <c r="AF132" s="21" t="s">
        <v>150</v>
      </c>
    </row>
    <row r="133" spans="1:32" x14ac:dyDescent="0.35">
      <c r="A133" s="103" t="s">
        <v>151</v>
      </c>
      <c r="B133" s="26" t="s">
        <v>152</v>
      </c>
      <c r="C133" s="27">
        <v>9461709.8200000003</v>
      </c>
      <c r="D133" s="27">
        <v>8096933.3700000001</v>
      </c>
      <c r="E133" s="27">
        <v>6832489.3700000001</v>
      </c>
      <c r="F133" s="27">
        <v>8653793.4100000001</v>
      </c>
      <c r="G133" s="27">
        <v>9223777.5999999996</v>
      </c>
      <c r="H133" s="27">
        <v>7969622.1100000003</v>
      </c>
      <c r="I133" s="27">
        <v>50238325.68</v>
      </c>
      <c r="J133" s="28">
        <v>0.34855100839999997</v>
      </c>
      <c r="K133" s="19"/>
      <c r="L133" s="103" t="s">
        <v>151</v>
      </c>
      <c r="M133" s="26" t="s">
        <v>152</v>
      </c>
      <c r="N133" s="27">
        <v>7298508.29</v>
      </c>
      <c r="O133" s="27">
        <v>6874240.8700000001</v>
      </c>
      <c r="P133" s="27">
        <v>5795764.3600000003</v>
      </c>
      <c r="Q133" s="27">
        <v>6647968.2800000003</v>
      </c>
      <c r="R133" s="27">
        <v>6563733.0499999998</v>
      </c>
      <c r="S133" s="27">
        <v>6256619.4000000004</v>
      </c>
      <c r="T133" s="27">
        <v>39436834.25</v>
      </c>
      <c r="U133" s="28">
        <v>0.33286306160000001</v>
      </c>
      <c r="V133" s="20"/>
      <c r="W133" s="103" t="s">
        <v>151</v>
      </c>
      <c r="X133" s="26" t="s">
        <v>152</v>
      </c>
      <c r="Y133" s="29">
        <v>480</v>
      </c>
      <c r="Z133" s="29">
        <v>438</v>
      </c>
      <c r="AA133" s="29">
        <v>381</v>
      </c>
      <c r="AB133" s="29">
        <v>462</v>
      </c>
      <c r="AC133" s="29">
        <v>420</v>
      </c>
      <c r="AD133" s="29">
        <v>398</v>
      </c>
      <c r="AE133" s="29">
        <v>2579</v>
      </c>
      <c r="AF133" s="28">
        <v>0.35587139509999999</v>
      </c>
    </row>
    <row r="134" spans="1:32" x14ac:dyDescent="0.35">
      <c r="A134" s="103"/>
      <c r="B134" s="26" t="s">
        <v>153</v>
      </c>
      <c r="C134" s="27">
        <v>2192286.8199999998</v>
      </c>
      <c r="D134" s="27">
        <v>1730624.51</v>
      </c>
      <c r="E134" s="27">
        <v>1599161.1</v>
      </c>
      <c r="F134" s="27">
        <v>1904360.72</v>
      </c>
      <c r="G134" s="27">
        <v>1869840.25</v>
      </c>
      <c r="H134" s="27">
        <v>1700462.14</v>
      </c>
      <c r="I134" s="27">
        <v>10996735.539999999</v>
      </c>
      <c r="J134" s="28">
        <v>0.46898354959999999</v>
      </c>
      <c r="K134" s="19"/>
      <c r="L134" s="103"/>
      <c r="M134" s="26" t="s">
        <v>153</v>
      </c>
      <c r="N134" s="27">
        <v>961250.19</v>
      </c>
      <c r="O134" s="27">
        <v>800730.5</v>
      </c>
      <c r="P134" s="27">
        <v>751538.06</v>
      </c>
      <c r="Q134" s="27">
        <v>802823.5</v>
      </c>
      <c r="R134" s="27">
        <v>766443.4</v>
      </c>
      <c r="S134" s="27">
        <v>753048.53</v>
      </c>
      <c r="T134" s="27">
        <v>4835834.18</v>
      </c>
      <c r="U134" s="28">
        <v>0.4025881328</v>
      </c>
      <c r="V134" s="20"/>
      <c r="W134" s="103"/>
      <c r="X134" s="26" t="s">
        <v>153</v>
      </c>
      <c r="Y134" s="29">
        <v>2807</v>
      </c>
      <c r="Z134" s="29">
        <v>2583</v>
      </c>
      <c r="AA134" s="29">
        <v>2338</v>
      </c>
      <c r="AB134" s="29">
        <v>2479</v>
      </c>
      <c r="AC134" s="29">
        <v>2636</v>
      </c>
      <c r="AD134" s="29">
        <v>2671</v>
      </c>
      <c r="AE134" s="29">
        <v>15514</v>
      </c>
      <c r="AF134" s="28">
        <v>0.39922968289999999</v>
      </c>
    </row>
    <row r="135" spans="1:32" ht="3.5" customHeight="1" x14ac:dyDescent="0.35">
      <c r="A135" s="30"/>
      <c r="B135" s="30"/>
      <c r="C135" s="31"/>
      <c r="D135" s="31"/>
      <c r="E135" s="31"/>
      <c r="F135" s="31"/>
      <c r="G135" s="31"/>
      <c r="H135" s="31"/>
      <c r="I135" s="31"/>
      <c r="J135" s="32"/>
      <c r="K135" s="19"/>
      <c r="L135" s="30"/>
      <c r="M135" s="30"/>
      <c r="N135" s="31"/>
      <c r="O135" s="31"/>
      <c r="P135" s="31"/>
      <c r="Q135" s="31"/>
      <c r="R135" s="31"/>
      <c r="S135" s="31"/>
      <c r="T135" s="31"/>
      <c r="U135" s="32"/>
      <c r="V135" s="20"/>
      <c r="W135" s="30"/>
      <c r="X135" s="30"/>
      <c r="Y135" s="33"/>
      <c r="Z135" s="33"/>
      <c r="AA135" s="33"/>
      <c r="AB135" s="33"/>
      <c r="AC135" s="33"/>
      <c r="AD135" s="33"/>
      <c r="AE135" s="33"/>
      <c r="AF135" s="32"/>
    </row>
    <row r="136" spans="1:32" x14ac:dyDescent="0.35">
      <c r="A136" s="103" t="s">
        <v>154</v>
      </c>
      <c r="B136" s="26" t="s">
        <v>152</v>
      </c>
      <c r="C136" s="27">
        <v>10779673.300000001</v>
      </c>
      <c r="D136" s="27">
        <v>10081313.51</v>
      </c>
      <c r="E136" s="27">
        <v>9189755.8499999996</v>
      </c>
      <c r="F136" s="27">
        <v>11199451.949999999</v>
      </c>
      <c r="G136" s="27">
        <v>10191281.92</v>
      </c>
      <c r="H136" s="27">
        <v>9375208.9499999993</v>
      </c>
      <c r="I136" s="27">
        <v>60816685.479999997</v>
      </c>
      <c r="J136" s="28">
        <v>0.76199657659999998</v>
      </c>
      <c r="K136" s="19"/>
      <c r="L136" s="103" t="s">
        <v>154</v>
      </c>
      <c r="M136" s="26" t="s">
        <v>152</v>
      </c>
      <c r="N136" s="27">
        <v>9478449.5700000003</v>
      </c>
      <c r="O136" s="27">
        <v>8872663.3499999996</v>
      </c>
      <c r="P136" s="27">
        <v>8093873.9699999997</v>
      </c>
      <c r="Q136" s="27">
        <v>9857463.6500000004</v>
      </c>
      <c r="R136" s="27">
        <v>8913296.6300000008</v>
      </c>
      <c r="S136" s="27">
        <v>8178231.2800000003</v>
      </c>
      <c r="T136" s="27">
        <v>53393978.450000003</v>
      </c>
      <c r="U136" s="28">
        <v>0.75530095379999995</v>
      </c>
      <c r="V136" s="20"/>
      <c r="W136" s="103" t="s">
        <v>154</v>
      </c>
      <c r="X136" s="26" t="s">
        <v>152</v>
      </c>
      <c r="Y136" s="29">
        <v>9613</v>
      </c>
      <c r="Z136" s="29">
        <v>9068</v>
      </c>
      <c r="AA136" s="29">
        <v>8374</v>
      </c>
      <c r="AB136" s="29">
        <v>10308</v>
      </c>
      <c r="AC136" s="29">
        <v>9726</v>
      </c>
      <c r="AD136" s="29">
        <v>9112</v>
      </c>
      <c r="AE136" s="29">
        <v>56201</v>
      </c>
      <c r="AF136" s="28">
        <v>0.46313907110000002</v>
      </c>
    </row>
    <row r="137" spans="1:32" x14ac:dyDescent="0.35">
      <c r="A137" s="103"/>
      <c r="B137" s="26" t="s">
        <v>153</v>
      </c>
      <c r="C137" s="27">
        <v>4725600.7699999996</v>
      </c>
      <c r="D137" s="27">
        <v>4474427.28</v>
      </c>
      <c r="E137" s="27">
        <v>3926707.1</v>
      </c>
      <c r="F137" s="27">
        <v>4804463.84</v>
      </c>
      <c r="G137" s="27">
        <v>4458281.03</v>
      </c>
      <c r="H137" s="27">
        <v>4164795.36</v>
      </c>
      <c r="I137" s="27">
        <v>26554275.380000003</v>
      </c>
      <c r="J137" s="28">
        <v>0.85882494099999995</v>
      </c>
      <c r="K137" s="19"/>
      <c r="L137" s="103"/>
      <c r="M137" s="26" t="s">
        <v>153</v>
      </c>
      <c r="N137" s="27">
        <v>3627968.79</v>
      </c>
      <c r="O137" s="27">
        <v>3296991.39</v>
      </c>
      <c r="P137" s="27">
        <v>3002851.69</v>
      </c>
      <c r="Q137" s="27">
        <v>3654731.08</v>
      </c>
      <c r="R137" s="27">
        <v>3535369.58</v>
      </c>
      <c r="S137" s="27">
        <v>3329306.98</v>
      </c>
      <c r="T137" s="27">
        <v>20447219.510000002</v>
      </c>
      <c r="U137" s="28">
        <v>0.87229611819999997</v>
      </c>
      <c r="V137" s="20"/>
      <c r="W137" s="103"/>
      <c r="X137" s="26" t="s">
        <v>153</v>
      </c>
      <c r="Y137" s="29">
        <v>16247</v>
      </c>
      <c r="Z137" s="29">
        <v>15257</v>
      </c>
      <c r="AA137" s="29">
        <v>13785</v>
      </c>
      <c r="AB137" s="29">
        <v>17054</v>
      </c>
      <c r="AC137" s="29">
        <v>16288</v>
      </c>
      <c r="AD137" s="29">
        <v>14949</v>
      </c>
      <c r="AE137" s="29">
        <v>93580</v>
      </c>
      <c r="AF137" s="28">
        <v>0.82837396060000001</v>
      </c>
    </row>
    <row r="138" spans="1:32" ht="2.5" customHeight="1" x14ac:dyDescent="0.35">
      <c r="A138" s="30"/>
      <c r="B138" s="30"/>
      <c r="C138" s="31"/>
      <c r="D138" s="31"/>
      <c r="E138" s="31"/>
      <c r="F138" s="31"/>
      <c r="G138" s="31"/>
      <c r="H138" s="31"/>
      <c r="I138" s="31"/>
      <c r="J138" s="31"/>
      <c r="K138" s="19"/>
      <c r="L138" s="30"/>
      <c r="M138" s="30"/>
      <c r="N138" s="31"/>
      <c r="O138" s="31"/>
      <c r="P138" s="31"/>
      <c r="Q138" s="31"/>
      <c r="R138" s="31"/>
      <c r="S138" s="31"/>
      <c r="T138" s="31"/>
      <c r="U138" s="31"/>
      <c r="V138" s="20"/>
      <c r="W138" s="30"/>
      <c r="X138" s="30"/>
      <c r="Y138" s="33"/>
      <c r="Z138" s="33"/>
      <c r="AA138" s="33"/>
      <c r="AB138" s="33"/>
      <c r="AC138" s="33"/>
      <c r="AD138" s="33"/>
      <c r="AE138" s="33"/>
      <c r="AF138" s="33"/>
    </row>
    <row r="139" spans="1:32" ht="31" x14ac:dyDescent="0.35">
      <c r="A139" s="35" t="s">
        <v>155</v>
      </c>
      <c r="B139" s="35"/>
      <c r="C139" s="36">
        <v>8372030.7999999998</v>
      </c>
      <c r="D139" s="36">
        <v>8689030.2699999996</v>
      </c>
      <c r="E139" s="36">
        <v>8203167.5899999999</v>
      </c>
      <c r="F139" s="36">
        <v>9533521.9100000001</v>
      </c>
      <c r="G139" s="36">
        <v>10628425.529999999</v>
      </c>
      <c r="H139" s="36">
        <v>8059612.1799999997</v>
      </c>
      <c r="I139" s="36">
        <v>53485788.280000001</v>
      </c>
      <c r="J139" s="37">
        <v>0.91195302010000001</v>
      </c>
      <c r="K139" s="19"/>
      <c r="L139" s="35" t="s">
        <v>155</v>
      </c>
      <c r="M139" s="35"/>
      <c r="N139" s="36">
        <v>3779697.96</v>
      </c>
      <c r="O139" s="36">
        <v>3514122.33</v>
      </c>
      <c r="P139" s="36">
        <v>3010134.33</v>
      </c>
      <c r="Q139" s="36">
        <v>3803974.57</v>
      </c>
      <c r="R139" s="36">
        <v>4120763.76</v>
      </c>
      <c r="S139" s="36">
        <v>3146903.6</v>
      </c>
      <c r="T139" s="36">
        <v>21375596.550000004</v>
      </c>
      <c r="U139" s="37">
        <v>0.95679849589999999</v>
      </c>
      <c r="V139" s="20"/>
      <c r="W139" s="35" t="s">
        <v>155</v>
      </c>
      <c r="X139" s="35"/>
      <c r="Y139" s="38">
        <v>19112</v>
      </c>
      <c r="Z139" s="38">
        <v>17310</v>
      </c>
      <c r="AA139" s="38">
        <v>14919</v>
      </c>
      <c r="AB139" s="38">
        <v>18816</v>
      </c>
      <c r="AC139" s="38">
        <v>18121</v>
      </c>
      <c r="AD139" s="38">
        <v>15048</v>
      </c>
      <c r="AE139" s="38">
        <v>103326</v>
      </c>
      <c r="AF139" s="37">
        <v>0.94574316219999999</v>
      </c>
    </row>
    <row r="140" spans="1:32" ht="3.5" customHeight="1" x14ac:dyDescent="0.35">
      <c r="A140" s="44"/>
      <c r="B140" s="44"/>
      <c r="C140" s="45"/>
      <c r="D140" s="45"/>
      <c r="E140" s="45"/>
      <c r="F140" s="45"/>
      <c r="G140" s="45"/>
      <c r="H140" s="45"/>
      <c r="I140" s="45"/>
      <c r="J140" s="27"/>
      <c r="K140" s="19"/>
      <c r="L140" s="44"/>
      <c r="M140" s="44"/>
      <c r="N140" s="44"/>
      <c r="O140" s="44"/>
      <c r="P140" s="44"/>
      <c r="Q140" s="44"/>
      <c r="R140" s="44"/>
      <c r="S140" s="44"/>
      <c r="T140" s="44"/>
      <c r="U140" s="27"/>
      <c r="V140" s="20"/>
      <c r="W140" s="44"/>
      <c r="X140" s="44"/>
      <c r="Y140" s="44"/>
      <c r="Z140" s="44"/>
      <c r="AA140" s="44"/>
      <c r="AB140" s="44"/>
      <c r="AC140" s="44"/>
      <c r="AD140" s="44"/>
      <c r="AE140" s="29"/>
      <c r="AF140" s="29"/>
    </row>
    <row r="141" spans="1:32" x14ac:dyDescent="0.35">
      <c r="A141" s="35" t="s">
        <v>149</v>
      </c>
      <c r="B141" s="35"/>
      <c r="C141" s="39">
        <f>SUM(C133:C139)</f>
        <v>35531301.509999998</v>
      </c>
      <c r="D141" s="39">
        <f t="shared" ref="D141:I141" si="33">SUM(D133:D139)</f>
        <v>33072328.940000001</v>
      </c>
      <c r="E141" s="39">
        <f t="shared" si="33"/>
        <v>29751281.010000002</v>
      </c>
      <c r="F141" s="39">
        <f t="shared" si="33"/>
        <v>36095591.829999998</v>
      </c>
      <c r="G141" s="39">
        <f t="shared" si="33"/>
        <v>36371606.329999998</v>
      </c>
      <c r="H141" s="39">
        <f t="shared" si="33"/>
        <v>31269700.739999998</v>
      </c>
      <c r="I141" s="39">
        <f t="shared" si="33"/>
        <v>202091810.35999998</v>
      </c>
      <c r="J141" s="40">
        <f>SUMPRODUCT(I133:I140,J133:J140)/SUM(I133:I140)</f>
        <v>0.69568387343370053</v>
      </c>
      <c r="K141" s="19"/>
      <c r="L141" s="35" t="s">
        <v>149</v>
      </c>
      <c r="M141" s="26"/>
      <c r="N141" s="53">
        <f t="shared" ref="N141:T141" si="34">SUM(N133:N139)</f>
        <v>25145874.800000001</v>
      </c>
      <c r="O141" s="53">
        <f t="shared" si="34"/>
        <v>23358748.439999998</v>
      </c>
      <c r="P141" s="53">
        <f t="shared" si="34"/>
        <v>20654162.410000004</v>
      </c>
      <c r="Q141" s="53">
        <f t="shared" si="34"/>
        <v>24766961.079999998</v>
      </c>
      <c r="R141" s="53">
        <f t="shared" si="34"/>
        <v>23899606.420000002</v>
      </c>
      <c r="S141" s="53">
        <f t="shared" si="34"/>
        <v>21664109.790000003</v>
      </c>
      <c r="T141" s="53">
        <f t="shared" si="34"/>
        <v>139489462.94</v>
      </c>
      <c r="U141" s="40">
        <f>SUMPRODUCT(T133:T140,U133:U140)/SUM(T133:T140)</f>
        <v>0.67166798517710713</v>
      </c>
      <c r="V141" s="20"/>
      <c r="W141" s="35" t="s">
        <v>149</v>
      </c>
      <c r="X141" s="26"/>
      <c r="Y141" s="41">
        <f t="shared" ref="Y141:AD141" si="35">SUM(Y133:Y139)</f>
        <v>48259</v>
      </c>
      <c r="Z141" s="41">
        <f t="shared" si="35"/>
        <v>44656</v>
      </c>
      <c r="AA141" s="41">
        <f t="shared" si="35"/>
        <v>39797</v>
      </c>
      <c r="AB141" s="41">
        <f t="shared" si="35"/>
        <v>49119</v>
      </c>
      <c r="AC141" s="41">
        <f t="shared" si="35"/>
        <v>47191</v>
      </c>
      <c r="AD141" s="41">
        <f t="shared" si="35"/>
        <v>42178</v>
      </c>
      <c r="AE141" s="41">
        <f>SUM(Y141:AD141)</f>
        <v>271200</v>
      </c>
      <c r="AF141" s="40">
        <f>SUMPRODUCT(AE133:AE140,AF133:AF140)/SUM(AE133:AE140)</f>
        <v>0.76836067025733701</v>
      </c>
    </row>
    <row r="143" spans="1:32" ht="24" x14ac:dyDescent="0.7">
      <c r="A143" s="109" t="s">
        <v>161</v>
      </c>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row>
    <row r="144" spans="1:32" ht="18.5" x14ac:dyDescent="0.45">
      <c r="A144" s="105" t="s">
        <v>140</v>
      </c>
      <c r="B144" s="105"/>
      <c r="C144" s="105"/>
      <c r="D144" s="105"/>
      <c r="E144" s="105"/>
      <c r="F144" s="105"/>
      <c r="G144" s="105"/>
      <c r="H144" s="105"/>
      <c r="I144" s="105"/>
      <c r="J144" s="105"/>
      <c r="K144" s="17"/>
      <c r="L144" s="105" t="s">
        <v>141</v>
      </c>
      <c r="M144" s="105"/>
      <c r="N144" s="105"/>
      <c r="O144" s="105"/>
      <c r="P144" s="105"/>
      <c r="Q144" s="105"/>
      <c r="R144" s="105"/>
      <c r="S144" s="105"/>
      <c r="T144" s="105"/>
      <c r="U144" s="105"/>
      <c r="V144" s="17"/>
      <c r="W144" s="105" t="s">
        <v>142</v>
      </c>
      <c r="X144" s="105"/>
      <c r="Y144" s="105"/>
      <c r="Z144" s="105"/>
      <c r="AA144" s="105"/>
      <c r="AB144" s="105"/>
      <c r="AC144" s="105"/>
      <c r="AD144" s="105"/>
      <c r="AE144" s="105"/>
      <c r="AF144" s="105"/>
    </row>
    <row r="145" spans="1:32" ht="18.5" x14ac:dyDescent="0.45">
      <c r="A145" s="106">
        <v>2018</v>
      </c>
      <c r="B145" s="106"/>
      <c r="C145" s="106"/>
      <c r="D145" s="106"/>
      <c r="E145" s="106"/>
      <c r="F145" s="106"/>
      <c r="G145" s="106"/>
      <c r="H145" s="106"/>
      <c r="I145" s="106"/>
      <c r="J145" s="106"/>
      <c r="K145" s="67"/>
      <c r="L145" s="106">
        <v>2018</v>
      </c>
      <c r="M145" s="106"/>
      <c r="N145" s="106"/>
      <c r="O145" s="106"/>
      <c r="P145" s="106"/>
      <c r="Q145" s="106"/>
      <c r="R145" s="106"/>
      <c r="S145" s="106"/>
      <c r="T145" s="106"/>
      <c r="U145" s="106"/>
      <c r="V145" s="67"/>
      <c r="W145" s="106">
        <v>2018</v>
      </c>
      <c r="X145" s="106"/>
      <c r="Y145" s="106"/>
      <c r="Z145" s="106"/>
      <c r="AA145" s="106"/>
      <c r="AB145" s="106"/>
      <c r="AC145" s="106"/>
      <c r="AD145" s="106"/>
      <c r="AE145" s="106"/>
      <c r="AF145" s="106"/>
    </row>
    <row r="146" spans="1:32" x14ac:dyDescent="0.35">
      <c r="A146" s="107"/>
      <c r="B146" s="108"/>
      <c r="C146" s="21" t="s">
        <v>143</v>
      </c>
      <c r="D146" s="21" t="s">
        <v>144</v>
      </c>
      <c r="E146" s="21" t="s">
        <v>145</v>
      </c>
      <c r="F146" s="21" t="s">
        <v>146</v>
      </c>
      <c r="G146" s="21" t="s">
        <v>147</v>
      </c>
      <c r="H146" s="21" t="s">
        <v>148</v>
      </c>
      <c r="I146" s="21" t="s">
        <v>149</v>
      </c>
      <c r="J146" s="21" t="s">
        <v>150</v>
      </c>
      <c r="K146" s="22"/>
      <c r="L146" s="23"/>
      <c r="M146" s="23"/>
      <c r="N146" s="21" t="s">
        <v>143</v>
      </c>
      <c r="O146" s="21" t="s">
        <v>144</v>
      </c>
      <c r="P146" s="21" t="s">
        <v>145</v>
      </c>
      <c r="Q146" s="21" t="s">
        <v>146</v>
      </c>
      <c r="R146" s="21" t="s">
        <v>147</v>
      </c>
      <c r="S146" s="21" t="s">
        <v>148</v>
      </c>
      <c r="T146" s="21" t="s">
        <v>149</v>
      </c>
      <c r="U146" s="21" t="s">
        <v>150</v>
      </c>
      <c r="V146" s="24"/>
      <c r="W146" s="23"/>
      <c r="X146" s="23"/>
      <c r="Y146" s="21" t="s">
        <v>143</v>
      </c>
      <c r="Z146" s="21" t="s">
        <v>144</v>
      </c>
      <c r="AA146" s="21" t="s">
        <v>145</v>
      </c>
      <c r="AB146" s="21" t="s">
        <v>146</v>
      </c>
      <c r="AC146" s="21" t="s">
        <v>147</v>
      </c>
      <c r="AD146" s="21" t="s">
        <v>148</v>
      </c>
      <c r="AE146" s="21" t="s">
        <v>149</v>
      </c>
      <c r="AF146" s="21" t="s">
        <v>150</v>
      </c>
    </row>
    <row r="147" spans="1:32" x14ac:dyDescent="0.35">
      <c r="A147" s="103" t="s">
        <v>151</v>
      </c>
      <c r="B147" s="26" t="s">
        <v>152</v>
      </c>
      <c r="C147" s="27">
        <v>21555774.699999999</v>
      </c>
      <c r="D147" s="27">
        <v>18488697.109999999</v>
      </c>
      <c r="E147" s="27">
        <v>19167926.5</v>
      </c>
      <c r="F147" s="27">
        <v>20756085.68</v>
      </c>
      <c r="G147" s="27">
        <v>19595101.800000001</v>
      </c>
      <c r="H147" s="27">
        <v>19508386.75</v>
      </c>
      <c r="I147" s="27">
        <v>119071972.54000001</v>
      </c>
      <c r="J147" s="28">
        <v>0.30766112089999997</v>
      </c>
      <c r="K147" s="19"/>
      <c r="L147" s="103" t="s">
        <v>151</v>
      </c>
      <c r="M147" s="26" t="s">
        <v>152</v>
      </c>
      <c r="N147" s="27">
        <v>0</v>
      </c>
      <c r="O147" s="27">
        <v>0</v>
      </c>
      <c r="P147" s="27">
        <v>0</v>
      </c>
      <c r="Q147" s="27">
        <v>0</v>
      </c>
      <c r="R147" s="27">
        <v>0</v>
      </c>
      <c r="S147" s="27">
        <v>0</v>
      </c>
      <c r="T147" s="27">
        <v>0</v>
      </c>
      <c r="U147" s="28"/>
      <c r="V147" s="20"/>
      <c r="W147" s="103" t="s">
        <v>151</v>
      </c>
      <c r="X147" s="26" t="s">
        <v>152</v>
      </c>
      <c r="Y147" s="29">
        <v>1297</v>
      </c>
      <c r="Z147" s="29">
        <v>1166</v>
      </c>
      <c r="AA147" s="29">
        <v>1106</v>
      </c>
      <c r="AB147" s="29">
        <v>1241</v>
      </c>
      <c r="AC147" s="29">
        <v>1163</v>
      </c>
      <c r="AD147" s="29">
        <v>1094</v>
      </c>
      <c r="AE147" s="29">
        <v>7067</v>
      </c>
      <c r="AF147" s="28">
        <v>0.36287548139999998</v>
      </c>
    </row>
    <row r="148" spans="1:32" x14ac:dyDescent="0.35">
      <c r="A148" s="103"/>
      <c r="B148" s="26" t="s">
        <v>153</v>
      </c>
      <c r="C148" s="27">
        <v>3312659.55</v>
      </c>
      <c r="D148" s="27">
        <v>2888565.5</v>
      </c>
      <c r="E148" s="27">
        <v>2804977.27</v>
      </c>
      <c r="F148" s="27">
        <v>3143045.25</v>
      </c>
      <c r="G148" s="27">
        <v>3027550.62</v>
      </c>
      <c r="H148" s="27">
        <v>2817241.65</v>
      </c>
      <c r="I148" s="27">
        <v>17994039.84</v>
      </c>
      <c r="J148" s="28">
        <v>0.47481206040000001</v>
      </c>
      <c r="K148" s="19"/>
      <c r="L148" s="103"/>
      <c r="M148" s="26" t="s">
        <v>153</v>
      </c>
      <c r="N148" s="27">
        <v>2582968.14</v>
      </c>
      <c r="O148" s="27">
        <v>2293800.11</v>
      </c>
      <c r="P148" s="27">
        <v>2231029.39</v>
      </c>
      <c r="Q148" s="27">
        <v>2502321.21</v>
      </c>
      <c r="R148" s="27">
        <v>2410315.0699999998</v>
      </c>
      <c r="S148" s="27">
        <v>2243640.9300000002</v>
      </c>
      <c r="T148" s="27">
        <v>14264748.48</v>
      </c>
      <c r="U148" s="28">
        <v>0.4743464684</v>
      </c>
      <c r="V148" s="20"/>
      <c r="W148" s="103"/>
      <c r="X148" s="26" t="s">
        <v>153</v>
      </c>
      <c r="Y148" s="29">
        <v>7089</v>
      </c>
      <c r="Z148" s="29">
        <v>6495</v>
      </c>
      <c r="AA148" s="29">
        <v>6493</v>
      </c>
      <c r="AB148" s="29">
        <v>7065</v>
      </c>
      <c r="AC148" s="29">
        <v>6594</v>
      </c>
      <c r="AD148" s="29">
        <v>6172</v>
      </c>
      <c r="AE148" s="29">
        <v>39908</v>
      </c>
      <c r="AF148" s="28">
        <v>0.42438417620000002</v>
      </c>
    </row>
    <row r="149" spans="1:32" ht="3.5" customHeight="1" x14ac:dyDescent="0.35">
      <c r="A149" s="30"/>
      <c r="B149" s="30"/>
      <c r="C149" s="31"/>
      <c r="D149" s="31"/>
      <c r="E149" s="31"/>
      <c r="F149" s="31"/>
      <c r="G149" s="31"/>
      <c r="H149" s="31"/>
      <c r="I149" s="31"/>
      <c r="J149" s="32"/>
      <c r="K149" s="19"/>
      <c r="L149" s="30"/>
      <c r="M149" s="30"/>
      <c r="N149" s="31"/>
      <c r="O149" s="31"/>
      <c r="P149" s="31"/>
      <c r="Q149" s="31"/>
      <c r="R149" s="31"/>
      <c r="S149" s="31"/>
      <c r="T149" s="31"/>
      <c r="U149" s="32"/>
      <c r="V149" s="20"/>
      <c r="W149" s="30"/>
      <c r="X149" s="30"/>
      <c r="Y149" s="33"/>
      <c r="Z149" s="33"/>
      <c r="AA149" s="33"/>
      <c r="AB149" s="33"/>
      <c r="AC149" s="33"/>
      <c r="AD149" s="33"/>
      <c r="AE149" s="33"/>
      <c r="AF149" s="32"/>
    </row>
    <row r="150" spans="1:32" x14ac:dyDescent="0.35">
      <c r="A150" s="103" t="s">
        <v>154</v>
      </c>
      <c r="B150" s="26" t="s">
        <v>152</v>
      </c>
      <c r="C150" s="27">
        <v>14934766.26</v>
      </c>
      <c r="D150" s="27">
        <v>13545349.67</v>
      </c>
      <c r="E150" s="27">
        <v>14355346.720000001</v>
      </c>
      <c r="F150" s="27">
        <v>14788234.43</v>
      </c>
      <c r="G150" s="27">
        <v>14896293.17</v>
      </c>
      <c r="H150" s="27">
        <v>13900336.039999999</v>
      </c>
      <c r="I150" s="27">
        <v>86420326.290000007</v>
      </c>
      <c r="J150" s="28">
        <v>0.66188391089999998</v>
      </c>
      <c r="K150" s="19"/>
      <c r="L150" s="103" t="s">
        <v>154</v>
      </c>
      <c r="M150" s="26" t="s">
        <v>152</v>
      </c>
      <c r="N150" s="27">
        <v>12145291.300000001</v>
      </c>
      <c r="O150" s="27">
        <v>11075615.369999999</v>
      </c>
      <c r="P150" s="27">
        <v>11773756.789999999</v>
      </c>
      <c r="Q150" s="27">
        <v>12114881.5</v>
      </c>
      <c r="R150" s="27">
        <v>12162805.439999999</v>
      </c>
      <c r="S150" s="27">
        <v>11420726.380000001</v>
      </c>
      <c r="T150" s="27">
        <v>70693076.780000001</v>
      </c>
      <c r="U150" s="28">
        <v>0.65820817450000002</v>
      </c>
      <c r="V150" s="20"/>
      <c r="W150" s="103" t="s">
        <v>154</v>
      </c>
      <c r="X150" s="26" t="s">
        <v>152</v>
      </c>
      <c r="Y150" s="29">
        <v>12687</v>
      </c>
      <c r="Z150" s="29">
        <v>11496</v>
      </c>
      <c r="AA150" s="29">
        <v>12325</v>
      </c>
      <c r="AB150" s="29">
        <v>12529</v>
      </c>
      <c r="AC150" s="29">
        <v>13401</v>
      </c>
      <c r="AD150" s="29">
        <v>11919</v>
      </c>
      <c r="AE150" s="29">
        <v>74357</v>
      </c>
      <c r="AF150" s="28">
        <v>0.23151552889999999</v>
      </c>
    </row>
    <row r="151" spans="1:32" x14ac:dyDescent="0.35">
      <c r="A151" s="103"/>
      <c r="B151" s="26" t="s">
        <v>153</v>
      </c>
      <c r="C151" s="27">
        <v>3490077.95</v>
      </c>
      <c r="D151" s="27">
        <v>3216309.45</v>
      </c>
      <c r="E151" s="27">
        <v>3426090.35</v>
      </c>
      <c r="F151" s="27">
        <v>3491084.4</v>
      </c>
      <c r="G151" s="27">
        <v>3556889.7</v>
      </c>
      <c r="H151" s="27">
        <v>3177888.9</v>
      </c>
      <c r="I151" s="27">
        <v>20358340.75</v>
      </c>
      <c r="J151" s="28">
        <v>0.76377311749999999</v>
      </c>
      <c r="K151" s="19"/>
      <c r="L151" s="103"/>
      <c r="M151" s="26" t="s">
        <v>153</v>
      </c>
      <c r="N151" s="27">
        <v>2501738.77</v>
      </c>
      <c r="O151" s="27">
        <v>2505127.25</v>
      </c>
      <c r="P151" s="27">
        <v>2706801.51</v>
      </c>
      <c r="Q151" s="27">
        <v>2768055.98</v>
      </c>
      <c r="R151" s="27">
        <v>2823207.81</v>
      </c>
      <c r="S151" s="27">
        <v>2527457.5</v>
      </c>
      <c r="T151" s="27">
        <v>15832388.82</v>
      </c>
      <c r="U151" s="28">
        <v>0.76462313959999995</v>
      </c>
      <c r="V151" s="20"/>
      <c r="W151" s="103"/>
      <c r="X151" s="26" t="s">
        <v>153</v>
      </c>
      <c r="Y151" s="29">
        <v>16316</v>
      </c>
      <c r="Z151" s="29">
        <v>14893</v>
      </c>
      <c r="AA151" s="29">
        <v>15949</v>
      </c>
      <c r="AB151" s="29">
        <v>16433</v>
      </c>
      <c r="AC151" s="29">
        <v>16917</v>
      </c>
      <c r="AD151" s="29">
        <v>15071</v>
      </c>
      <c r="AE151" s="29">
        <v>95579</v>
      </c>
      <c r="AF151" s="28">
        <v>0.69071418750000002</v>
      </c>
    </row>
    <row r="152" spans="1:32" ht="4.5" customHeight="1" x14ac:dyDescent="0.35">
      <c r="A152" s="30"/>
      <c r="B152" s="30"/>
      <c r="C152" s="31"/>
      <c r="D152" s="31"/>
      <c r="E152" s="31"/>
      <c r="F152" s="31"/>
      <c r="G152" s="31"/>
      <c r="H152" s="31"/>
      <c r="I152" s="31"/>
      <c r="J152" s="31"/>
      <c r="K152" s="19"/>
      <c r="L152" s="30"/>
      <c r="M152" s="30"/>
      <c r="N152" s="31"/>
      <c r="O152" s="31"/>
      <c r="P152" s="31"/>
      <c r="Q152" s="31"/>
      <c r="R152" s="31"/>
      <c r="S152" s="31"/>
      <c r="T152" s="31"/>
      <c r="U152" s="31"/>
      <c r="V152" s="20"/>
      <c r="W152" s="30"/>
      <c r="X152" s="30"/>
      <c r="Y152" s="33"/>
      <c r="Z152" s="33"/>
      <c r="AA152" s="33"/>
      <c r="AB152" s="33"/>
      <c r="AC152" s="33"/>
      <c r="AD152" s="33"/>
      <c r="AE152" s="33"/>
      <c r="AF152" s="33"/>
    </row>
    <row r="153" spans="1:32" ht="31" x14ac:dyDescent="0.35">
      <c r="A153" s="35" t="s">
        <v>155</v>
      </c>
      <c r="B153" s="35"/>
      <c r="C153" s="36">
        <v>26713813.640000001</v>
      </c>
      <c r="D153" s="36">
        <v>24153655.289999999</v>
      </c>
      <c r="E153" s="36">
        <v>24064897.460000001</v>
      </c>
      <c r="F153" s="36">
        <v>25986799.25</v>
      </c>
      <c r="G153" s="36">
        <v>28250667.280000001</v>
      </c>
      <c r="H153" s="36">
        <v>24130197.41</v>
      </c>
      <c r="I153" s="36">
        <v>153300030.33000001</v>
      </c>
      <c r="J153" s="37">
        <v>0.94266109919999996</v>
      </c>
      <c r="K153" s="19"/>
      <c r="L153" s="35" t="s">
        <v>155</v>
      </c>
      <c r="M153" s="35"/>
      <c r="N153" s="36">
        <v>20186844.149999999</v>
      </c>
      <c r="O153" s="36">
        <v>19022553.109999999</v>
      </c>
      <c r="P153" s="36">
        <v>19079999.390000001</v>
      </c>
      <c r="Q153" s="36">
        <v>20655686.260000002</v>
      </c>
      <c r="R153" s="36">
        <v>22467494.32</v>
      </c>
      <c r="S153" s="36">
        <v>19212996.280000001</v>
      </c>
      <c r="T153" s="36">
        <v>120625573.50999999</v>
      </c>
      <c r="U153" s="37">
        <v>0.94240369280000003</v>
      </c>
      <c r="V153" s="20"/>
      <c r="W153" s="35" t="s">
        <v>155</v>
      </c>
      <c r="X153" s="35"/>
      <c r="Y153" s="38">
        <v>71349</v>
      </c>
      <c r="Z153" s="38">
        <v>65411</v>
      </c>
      <c r="AA153" s="38">
        <v>64612</v>
      </c>
      <c r="AB153" s="38">
        <v>68124</v>
      </c>
      <c r="AC153" s="38">
        <v>72497</v>
      </c>
      <c r="AD153" s="38">
        <v>63588</v>
      </c>
      <c r="AE153" s="38">
        <v>405581</v>
      </c>
      <c r="AF153" s="37">
        <v>0.9568666777</v>
      </c>
    </row>
    <row r="154" spans="1:32" x14ac:dyDescent="0.35">
      <c r="A154" s="35" t="s">
        <v>149</v>
      </c>
      <c r="B154" s="35"/>
      <c r="C154" s="39">
        <f>SUM(C147:C153)</f>
        <v>70007092.099999994</v>
      </c>
      <c r="D154" s="39">
        <f t="shared" ref="D154:I154" si="36">SUM(D147:D153)</f>
        <v>62292577.020000003</v>
      </c>
      <c r="E154" s="39">
        <f t="shared" si="36"/>
        <v>63819238.300000004</v>
      </c>
      <c r="F154" s="39">
        <f t="shared" si="36"/>
        <v>68165249.00999999</v>
      </c>
      <c r="G154" s="39">
        <f t="shared" si="36"/>
        <v>69326502.570000008</v>
      </c>
      <c r="H154" s="39">
        <f t="shared" si="36"/>
        <v>63534050.75</v>
      </c>
      <c r="I154" s="39">
        <f t="shared" si="36"/>
        <v>397144709.75</v>
      </c>
      <c r="J154" s="40">
        <f>SUMPRODUCT(I146:I153,J146:J153)/SUM(I146:I153)</f>
        <v>0.66080939580458731</v>
      </c>
      <c r="K154" s="19"/>
      <c r="L154" s="35" t="s">
        <v>149</v>
      </c>
      <c r="M154" s="35"/>
      <c r="N154" s="39">
        <f>SUM(N147:N153)</f>
        <v>37416842.359999999</v>
      </c>
      <c r="O154" s="39">
        <f t="shared" ref="O154:T154" si="37">SUM(O147:O153)</f>
        <v>34897095.839999996</v>
      </c>
      <c r="P154" s="39">
        <f t="shared" si="37"/>
        <v>35791587.079999998</v>
      </c>
      <c r="Q154" s="39">
        <f t="shared" si="37"/>
        <v>38040944.950000003</v>
      </c>
      <c r="R154" s="39">
        <f t="shared" si="37"/>
        <v>39863822.640000001</v>
      </c>
      <c r="S154" s="39">
        <f t="shared" si="37"/>
        <v>35404821.090000004</v>
      </c>
      <c r="T154" s="39">
        <f t="shared" si="37"/>
        <v>221415787.59</v>
      </c>
      <c r="U154" s="40">
        <f>SUMPRODUCT(T146:T153,U146:U153)/SUM(T146:T153)</f>
        <v>0.80879955670424186</v>
      </c>
      <c r="V154" s="20"/>
      <c r="W154" s="35" t="s">
        <v>149</v>
      </c>
      <c r="X154" s="35"/>
      <c r="Y154" s="41">
        <f t="shared" ref="Y154:AD154" si="38">SUM(Y147:Y153)</f>
        <v>108738</v>
      </c>
      <c r="Z154" s="41">
        <f t="shared" si="38"/>
        <v>99461</v>
      </c>
      <c r="AA154" s="41">
        <f t="shared" si="38"/>
        <v>100485</v>
      </c>
      <c r="AB154" s="41">
        <f t="shared" si="38"/>
        <v>105392</v>
      </c>
      <c r="AC154" s="41">
        <f t="shared" si="38"/>
        <v>110572</v>
      </c>
      <c r="AD154" s="41">
        <f t="shared" si="38"/>
        <v>97844</v>
      </c>
      <c r="AE154" s="41">
        <f>SUM(Y154:AD154)</f>
        <v>622492</v>
      </c>
      <c r="AF154" s="40">
        <f>SUMPRODUCT(AE146:AE153,AF146:AF153)/SUM(AE146:AE153)</f>
        <v>0.78847644668295636</v>
      </c>
    </row>
    <row r="155" spans="1:32" x14ac:dyDescent="0.35">
      <c r="A155" s="35"/>
      <c r="B155" s="35"/>
      <c r="C155" s="39"/>
      <c r="D155" s="39"/>
      <c r="E155" s="39"/>
      <c r="F155" s="39"/>
      <c r="G155" s="39"/>
      <c r="H155" s="39"/>
      <c r="I155" s="39"/>
      <c r="J155" s="49"/>
      <c r="K155" s="19"/>
      <c r="L155" s="46"/>
      <c r="M155" s="26"/>
      <c r="N155" s="47"/>
      <c r="O155" s="47"/>
      <c r="P155" s="47"/>
      <c r="Q155" s="47"/>
      <c r="R155" s="47"/>
      <c r="S155" s="47"/>
      <c r="T155" s="47"/>
      <c r="U155" s="49"/>
      <c r="V155" s="20"/>
      <c r="W155" s="35"/>
      <c r="X155" s="35"/>
      <c r="Y155" s="41"/>
      <c r="Z155" s="41"/>
      <c r="AA155" s="41"/>
      <c r="AB155" s="41"/>
      <c r="AC155" s="41"/>
      <c r="AD155" s="41"/>
      <c r="AE155" s="41"/>
      <c r="AF155" s="41"/>
    </row>
    <row r="156" spans="1:32" ht="18.5" x14ac:dyDescent="0.45">
      <c r="A156" s="105" t="s">
        <v>156</v>
      </c>
      <c r="B156" s="105"/>
      <c r="C156" s="105"/>
      <c r="D156" s="105"/>
      <c r="E156" s="105"/>
      <c r="F156" s="105"/>
      <c r="G156" s="105"/>
      <c r="H156" s="105"/>
      <c r="I156" s="105"/>
      <c r="J156" s="105"/>
      <c r="K156" s="17"/>
      <c r="L156" s="105" t="s">
        <v>157</v>
      </c>
      <c r="M156" s="105"/>
      <c r="N156" s="105"/>
      <c r="O156" s="105"/>
      <c r="P156" s="105"/>
      <c r="Q156" s="105"/>
      <c r="R156" s="105"/>
      <c r="S156" s="105"/>
      <c r="T156" s="105"/>
      <c r="U156" s="105"/>
      <c r="V156" s="17"/>
      <c r="W156" s="105" t="s">
        <v>158</v>
      </c>
      <c r="X156" s="105"/>
      <c r="Y156" s="105"/>
      <c r="Z156" s="105"/>
      <c r="AA156" s="105"/>
      <c r="AB156" s="105"/>
      <c r="AC156" s="105"/>
      <c r="AD156" s="105"/>
      <c r="AE156" s="105"/>
      <c r="AF156" s="105"/>
    </row>
    <row r="157" spans="1:32" ht="18.5" x14ac:dyDescent="0.45">
      <c r="A157" s="106">
        <v>2018</v>
      </c>
      <c r="B157" s="106"/>
      <c r="C157" s="106"/>
      <c r="D157" s="106"/>
      <c r="E157" s="106"/>
      <c r="F157" s="106"/>
      <c r="G157" s="106"/>
      <c r="H157" s="106"/>
      <c r="I157" s="106"/>
      <c r="J157" s="106"/>
      <c r="K157" s="67"/>
      <c r="L157" s="106">
        <v>2018</v>
      </c>
      <c r="M157" s="106"/>
      <c r="N157" s="106"/>
      <c r="O157" s="106"/>
      <c r="P157" s="106"/>
      <c r="Q157" s="106"/>
      <c r="R157" s="106"/>
      <c r="S157" s="106"/>
      <c r="T157" s="106"/>
      <c r="U157" s="106"/>
      <c r="V157" s="67"/>
      <c r="W157" s="106">
        <v>2018</v>
      </c>
      <c r="X157" s="106"/>
      <c r="Y157" s="106"/>
      <c r="Z157" s="106"/>
      <c r="AA157" s="106"/>
      <c r="AB157" s="106"/>
      <c r="AC157" s="106"/>
      <c r="AD157" s="106"/>
      <c r="AE157" s="106"/>
      <c r="AF157" s="106"/>
    </row>
    <row r="158" spans="1:32" x14ac:dyDescent="0.35">
      <c r="A158" s="23"/>
      <c r="B158" s="23"/>
      <c r="C158" s="21" t="s">
        <v>143</v>
      </c>
      <c r="D158" s="21" t="s">
        <v>144</v>
      </c>
      <c r="E158" s="21" t="s">
        <v>145</v>
      </c>
      <c r="F158" s="21" t="s">
        <v>146</v>
      </c>
      <c r="G158" s="21" t="s">
        <v>147</v>
      </c>
      <c r="H158" s="21" t="s">
        <v>148</v>
      </c>
      <c r="I158" s="21" t="s">
        <v>149</v>
      </c>
      <c r="J158" s="54" t="s">
        <v>150</v>
      </c>
      <c r="K158" s="22"/>
      <c r="L158" s="23"/>
      <c r="M158" s="23"/>
      <c r="N158" s="21" t="s">
        <v>143</v>
      </c>
      <c r="O158" s="21" t="s">
        <v>144</v>
      </c>
      <c r="P158" s="21" t="s">
        <v>145</v>
      </c>
      <c r="Q158" s="21" t="s">
        <v>146</v>
      </c>
      <c r="R158" s="21" t="s">
        <v>147</v>
      </c>
      <c r="S158" s="21" t="s">
        <v>148</v>
      </c>
      <c r="T158" s="21" t="s">
        <v>149</v>
      </c>
      <c r="U158" s="21" t="s">
        <v>150</v>
      </c>
      <c r="V158" s="24"/>
      <c r="W158" s="23"/>
      <c r="X158" s="23"/>
      <c r="Y158" s="21" t="s">
        <v>143</v>
      </c>
      <c r="Z158" s="21" t="s">
        <v>144</v>
      </c>
      <c r="AA158" s="21" t="s">
        <v>145</v>
      </c>
      <c r="AB158" s="21" t="s">
        <v>146</v>
      </c>
      <c r="AC158" s="21" t="s">
        <v>147</v>
      </c>
      <c r="AD158" s="21" t="s">
        <v>148</v>
      </c>
      <c r="AE158" s="21" t="s">
        <v>149</v>
      </c>
      <c r="AF158" s="21" t="s">
        <v>150</v>
      </c>
    </row>
    <row r="159" spans="1:32" x14ac:dyDescent="0.35">
      <c r="A159" s="103" t="s">
        <v>151</v>
      </c>
      <c r="B159" s="26" t="s">
        <v>152</v>
      </c>
      <c r="C159" s="27">
        <v>26245796.219999999</v>
      </c>
      <c r="D159" s="27">
        <v>22800653.440000001</v>
      </c>
      <c r="E159" s="27">
        <v>23716359.920000002</v>
      </c>
      <c r="F159" s="27">
        <v>25074539.890000001</v>
      </c>
      <c r="G159" s="27">
        <v>24519569.690000001</v>
      </c>
      <c r="H159" s="27">
        <v>24040621.010000002</v>
      </c>
      <c r="I159" s="27">
        <v>146397540.16999999</v>
      </c>
      <c r="J159" s="28">
        <v>0.37826560139999998</v>
      </c>
      <c r="K159" s="19"/>
      <c r="L159" s="103" t="s">
        <v>151</v>
      </c>
      <c r="M159" s="26" t="s">
        <v>152</v>
      </c>
      <c r="N159" s="27">
        <v>0</v>
      </c>
      <c r="O159" s="27">
        <v>0</v>
      </c>
      <c r="P159" s="27">
        <v>0</v>
      </c>
      <c r="Q159" s="27">
        <v>0</v>
      </c>
      <c r="R159" s="27">
        <v>0</v>
      </c>
      <c r="S159" s="27">
        <v>0</v>
      </c>
      <c r="T159" s="27">
        <v>0</v>
      </c>
      <c r="U159" s="28"/>
      <c r="V159" s="20"/>
      <c r="W159" s="103" t="s">
        <v>151</v>
      </c>
      <c r="X159" s="26" t="s">
        <v>152</v>
      </c>
      <c r="Y159" s="29">
        <v>1496</v>
      </c>
      <c r="Z159" s="29">
        <v>1354</v>
      </c>
      <c r="AA159" s="29">
        <v>1320</v>
      </c>
      <c r="AB159" s="29">
        <v>1446</v>
      </c>
      <c r="AC159" s="29">
        <v>1380</v>
      </c>
      <c r="AD159" s="29">
        <v>1280</v>
      </c>
      <c r="AE159" s="29">
        <v>8276</v>
      </c>
      <c r="AF159" s="28">
        <v>0.42495507059999998</v>
      </c>
    </row>
    <row r="160" spans="1:32" x14ac:dyDescent="0.35">
      <c r="A160" s="103"/>
      <c r="B160" s="26" t="s">
        <v>153</v>
      </c>
      <c r="C160" s="27">
        <v>3827857.44</v>
      </c>
      <c r="D160" s="27">
        <v>3354788.54</v>
      </c>
      <c r="E160" s="27">
        <v>3310285.07</v>
      </c>
      <c r="F160" s="27">
        <v>3614605.59</v>
      </c>
      <c r="G160" s="27">
        <v>3586045.17</v>
      </c>
      <c r="H160" s="27">
        <v>3293139.99</v>
      </c>
      <c r="I160" s="27">
        <v>20986721.800000004</v>
      </c>
      <c r="J160" s="28">
        <v>0.5538624285</v>
      </c>
      <c r="K160" s="19"/>
      <c r="L160" s="103"/>
      <c r="M160" s="26" t="s">
        <v>153</v>
      </c>
      <c r="N160" s="27">
        <v>2986912.49</v>
      </c>
      <c r="O160" s="27">
        <v>2664694.7000000002</v>
      </c>
      <c r="P160" s="27">
        <v>2632271.71</v>
      </c>
      <c r="Q160" s="27">
        <v>2877841.58</v>
      </c>
      <c r="R160" s="27">
        <v>2855091.89</v>
      </c>
      <c r="S160" s="27">
        <v>2622639.64</v>
      </c>
      <c r="T160" s="27">
        <v>16639452.010000002</v>
      </c>
      <c r="U160" s="28">
        <v>0.55342097960000003</v>
      </c>
      <c r="V160" s="20"/>
      <c r="W160" s="103"/>
      <c r="X160" s="26" t="s">
        <v>153</v>
      </c>
      <c r="Y160" s="29">
        <v>8056</v>
      </c>
      <c r="Z160" s="29">
        <v>7412</v>
      </c>
      <c r="AA160" s="29">
        <v>7582</v>
      </c>
      <c r="AB160" s="29">
        <v>8004</v>
      </c>
      <c r="AC160" s="29">
        <v>7742</v>
      </c>
      <c r="AD160" s="29">
        <v>7166</v>
      </c>
      <c r="AE160" s="29">
        <v>45962</v>
      </c>
      <c r="AF160" s="28">
        <v>0.48886360979999999</v>
      </c>
    </row>
    <row r="161" spans="1:32" ht="3.5" customHeight="1" x14ac:dyDescent="0.35">
      <c r="A161" s="30"/>
      <c r="B161" s="30"/>
      <c r="C161" s="31"/>
      <c r="D161" s="31"/>
      <c r="E161" s="31"/>
      <c r="F161" s="31"/>
      <c r="G161" s="31"/>
      <c r="H161" s="31"/>
      <c r="I161" s="31"/>
      <c r="J161" s="32"/>
      <c r="K161" s="19"/>
      <c r="L161" s="30"/>
      <c r="M161" s="30"/>
      <c r="N161" s="31"/>
      <c r="O161" s="31"/>
      <c r="P161" s="31"/>
      <c r="Q161" s="31"/>
      <c r="R161" s="31"/>
      <c r="S161" s="31"/>
      <c r="T161" s="31"/>
      <c r="U161" s="32"/>
      <c r="V161" s="20"/>
      <c r="W161" s="30"/>
      <c r="X161" s="30"/>
      <c r="Y161" s="33"/>
      <c r="Z161" s="33"/>
      <c r="AA161" s="33"/>
      <c r="AB161" s="33"/>
      <c r="AC161" s="33"/>
      <c r="AD161" s="33"/>
      <c r="AE161" s="33"/>
      <c r="AF161" s="32"/>
    </row>
    <row r="162" spans="1:32" x14ac:dyDescent="0.35">
      <c r="A162" s="103" t="s">
        <v>154</v>
      </c>
      <c r="B162" s="26" t="s">
        <v>152</v>
      </c>
      <c r="C162" s="27">
        <v>15863082.279999999</v>
      </c>
      <c r="D162" s="27">
        <v>14381249.25</v>
      </c>
      <c r="E162" s="27">
        <v>15196062.34</v>
      </c>
      <c r="F162" s="27">
        <v>15797384.52</v>
      </c>
      <c r="G162" s="27">
        <v>15892951.25</v>
      </c>
      <c r="H162" s="27">
        <v>14872527.1</v>
      </c>
      <c r="I162" s="27">
        <v>92003256.739999995</v>
      </c>
      <c r="J162" s="28">
        <v>0.70464297009999999</v>
      </c>
      <c r="K162" s="19"/>
      <c r="L162" s="103" t="s">
        <v>154</v>
      </c>
      <c r="M162" s="26" t="s">
        <v>152</v>
      </c>
      <c r="N162" s="27">
        <v>12867936.52</v>
      </c>
      <c r="O162" s="27">
        <v>11739011.779999999</v>
      </c>
      <c r="P162" s="27">
        <v>12443383.199999999</v>
      </c>
      <c r="Q162" s="27">
        <v>12918901.23</v>
      </c>
      <c r="R162" s="27">
        <v>12957283.359999999</v>
      </c>
      <c r="S162" s="27">
        <v>12197279.140000001</v>
      </c>
      <c r="T162" s="27">
        <v>75123795.230000004</v>
      </c>
      <c r="U162" s="28">
        <v>0.69946164990000004</v>
      </c>
      <c r="V162" s="20"/>
      <c r="W162" s="103" t="s">
        <v>154</v>
      </c>
      <c r="X162" s="26" t="s">
        <v>152</v>
      </c>
      <c r="Y162" s="29">
        <v>14234</v>
      </c>
      <c r="Z162" s="29">
        <v>12805</v>
      </c>
      <c r="AA162" s="29">
        <v>13714</v>
      </c>
      <c r="AB162" s="29">
        <v>14105</v>
      </c>
      <c r="AC162" s="29">
        <v>15094</v>
      </c>
      <c r="AD162" s="29">
        <v>13459</v>
      </c>
      <c r="AE162" s="29">
        <v>83411</v>
      </c>
      <c r="AF162" s="28">
        <v>0.2597057679</v>
      </c>
    </row>
    <row r="163" spans="1:32" x14ac:dyDescent="0.35">
      <c r="A163" s="103"/>
      <c r="B163" s="26" t="s">
        <v>153</v>
      </c>
      <c r="C163" s="27">
        <v>3763940.82</v>
      </c>
      <c r="D163" s="27">
        <v>3476765.3</v>
      </c>
      <c r="E163" s="27">
        <v>3715614.08</v>
      </c>
      <c r="F163" s="27">
        <v>3817859.61</v>
      </c>
      <c r="G163" s="27">
        <v>3858224.99</v>
      </c>
      <c r="H163" s="27">
        <v>3486576.35</v>
      </c>
      <c r="I163" s="27">
        <v>22118981.149999999</v>
      </c>
      <c r="J163" s="28">
        <v>0.8008556496</v>
      </c>
      <c r="K163" s="19"/>
      <c r="L163" s="103"/>
      <c r="M163" s="26" t="s">
        <v>153</v>
      </c>
      <c r="N163" s="27">
        <v>2699038.53</v>
      </c>
      <c r="O163" s="27">
        <v>2707807.61</v>
      </c>
      <c r="P163" s="27">
        <v>2935795.67</v>
      </c>
      <c r="Q163" s="27">
        <v>3026141.06</v>
      </c>
      <c r="R163" s="27">
        <v>3062290.07</v>
      </c>
      <c r="S163" s="27">
        <v>2772760.79</v>
      </c>
      <c r="T163" s="27">
        <v>17203833.73</v>
      </c>
      <c r="U163" s="28">
        <v>0.80158585159999995</v>
      </c>
      <c r="V163" s="20"/>
      <c r="W163" s="103"/>
      <c r="X163" s="26" t="s">
        <v>153</v>
      </c>
      <c r="Y163" s="29">
        <v>17964</v>
      </c>
      <c r="Z163" s="29">
        <v>16350</v>
      </c>
      <c r="AA163" s="29">
        <v>17618</v>
      </c>
      <c r="AB163" s="29">
        <v>18231</v>
      </c>
      <c r="AC163" s="29">
        <v>18748</v>
      </c>
      <c r="AD163" s="29">
        <v>16801</v>
      </c>
      <c r="AE163" s="29">
        <v>105712</v>
      </c>
      <c r="AF163" s="28">
        <v>0.73821087600000002</v>
      </c>
    </row>
    <row r="164" spans="1:32" ht="4.5" customHeight="1" x14ac:dyDescent="0.35">
      <c r="A164" s="30"/>
      <c r="B164" s="30"/>
      <c r="C164" s="31"/>
      <c r="D164" s="31"/>
      <c r="E164" s="31"/>
      <c r="F164" s="31"/>
      <c r="G164" s="31"/>
      <c r="H164" s="31"/>
      <c r="I164" s="31"/>
      <c r="J164" s="31"/>
      <c r="K164" s="19"/>
      <c r="L164" s="30"/>
      <c r="M164" s="30"/>
      <c r="N164" s="31"/>
      <c r="O164" s="31"/>
      <c r="P164" s="31"/>
      <c r="Q164" s="31"/>
      <c r="R164" s="31"/>
      <c r="S164" s="31"/>
      <c r="T164" s="31"/>
      <c r="U164" s="31"/>
      <c r="V164" s="20"/>
      <c r="W164" s="30"/>
      <c r="X164" s="30"/>
      <c r="Y164" s="33"/>
      <c r="Z164" s="33"/>
      <c r="AA164" s="33"/>
      <c r="AB164" s="33"/>
      <c r="AC164" s="33"/>
      <c r="AD164" s="33"/>
      <c r="AE164" s="33"/>
      <c r="AF164" s="33"/>
    </row>
    <row r="165" spans="1:32" ht="31" x14ac:dyDescent="0.35">
      <c r="A165" s="35" t="s">
        <v>155</v>
      </c>
      <c r="B165" s="35"/>
      <c r="C165" s="36">
        <v>27092326.52</v>
      </c>
      <c r="D165" s="36">
        <v>24536811.829999998</v>
      </c>
      <c r="E165" s="36">
        <v>24482650.02</v>
      </c>
      <c r="F165" s="36">
        <v>26259801.719999999</v>
      </c>
      <c r="G165" s="36">
        <v>28586672.219999999</v>
      </c>
      <c r="H165" s="36">
        <v>24363462.649999999</v>
      </c>
      <c r="I165" s="36">
        <v>155321724.95999998</v>
      </c>
      <c r="J165" s="37">
        <v>0.95134074980000005</v>
      </c>
      <c r="K165" s="19"/>
      <c r="L165" s="35" t="s">
        <v>155</v>
      </c>
      <c r="M165" s="35"/>
      <c r="N165" s="50">
        <v>20474205.170000002</v>
      </c>
      <c r="O165" s="50">
        <v>19323222.460000001</v>
      </c>
      <c r="P165" s="50">
        <v>19412333.489999998</v>
      </c>
      <c r="Q165" s="50">
        <v>20872872.41</v>
      </c>
      <c r="R165" s="50">
        <v>22734655.289999999</v>
      </c>
      <c r="S165" s="50">
        <v>19398909.100000001</v>
      </c>
      <c r="T165" s="36">
        <v>122216197.91999999</v>
      </c>
      <c r="U165" s="37">
        <v>0.95105704290000004</v>
      </c>
      <c r="V165" s="20"/>
      <c r="W165" s="35" t="s">
        <v>155</v>
      </c>
      <c r="X165" s="35"/>
      <c r="Y165" s="38">
        <v>72244</v>
      </c>
      <c r="Z165" s="38">
        <v>66485</v>
      </c>
      <c r="AA165" s="38">
        <v>65952</v>
      </c>
      <c r="AB165" s="38">
        <v>68831</v>
      </c>
      <c r="AC165" s="38">
        <v>73499</v>
      </c>
      <c r="AD165" s="38">
        <v>64281</v>
      </c>
      <c r="AE165" s="38">
        <v>411292</v>
      </c>
      <c r="AF165" s="37">
        <v>0.96623626309999999</v>
      </c>
    </row>
    <row r="166" spans="1:32" x14ac:dyDescent="0.35">
      <c r="A166" s="35" t="s">
        <v>149</v>
      </c>
      <c r="B166" s="35"/>
      <c r="C166" s="39">
        <f t="shared" ref="C166:I166" si="39">SUM(C159:C165)</f>
        <v>76793003.280000001</v>
      </c>
      <c r="D166" s="39">
        <f t="shared" si="39"/>
        <v>68550268.359999999</v>
      </c>
      <c r="E166" s="39">
        <f t="shared" si="39"/>
        <v>70420971.429999992</v>
      </c>
      <c r="F166" s="39">
        <f t="shared" si="39"/>
        <v>74564191.329999998</v>
      </c>
      <c r="G166" s="39">
        <f t="shared" si="39"/>
        <v>76443463.319999993</v>
      </c>
      <c r="H166" s="39">
        <f t="shared" si="39"/>
        <v>70056327.099999994</v>
      </c>
      <c r="I166" s="39">
        <f t="shared" si="39"/>
        <v>436828224.81999993</v>
      </c>
      <c r="J166" s="40">
        <f>SUMPRODUCT(I158:I165,J158:J165)/SUM(I158:I165)</f>
        <v>0.68060701844527682</v>
      </c>
      <c r="K166" s="19"/>
      <c r="L166" s="35" t="s">
        <v>149</v>
      </c>
      <c r="M166" s="35"/>
      <c r="N166" s="51">
        <f>SUM(N159:N165)</f>
        <v>39028092.710000001</v>
      </c>
      <c r="O166" s="51">
        <f t="shared" ref="O166:T166" si="40">SUM(O159:O165)</f>
        <v>36434736.549999997</v>
      </c>
      <c r="P166" s="51">
        <f t="shared" si="40"/>
        <v>37423784.069999993</v>
      </c>
      <c r="Q166" s="51">
        <f t="shared" si="40"/>
        <v>39695756.280000001</v>
      </c>
      <c r="R166" s="51">
        <f t="shared" si="40"/>
        <v>41609320.609999999</v>
      </c>
      <c r="S166" s="51">
        <f t="shared" si="40"/>
        <v>36991588.670000002</v>
      </c>
      <c r="T166" s="51">
        <f t="shared" si="40"/>
        <v>231183278.88999999</v>
      </c>
      <c r="U166" s="40">
        <f>SUMPRODUCT(T158:T165,U158:U165)/SUM(T158:T165)</f>
        <v>0.82955723272910853</v>
      </c>
      <c r="V166" s="20"/>
      <c r="W166" s="35" t="s">
        <v>149</v>
      </c>
      <c r="X166" s="35"/>
      <c r="Y166" s="41">
        <f t="shared" ref="Y166:AD166" si="41">SUM(Y159:Y165)</f>
        <v>113994</v>
      </c>
      <c r="Z166" s="41">
        <f t="shared" si="41"/>
        <v>104406</v>
      </c>
      <c r="AA166" s="41">
        <f t="shared" si="41"/>
        <v>106186</v>
      </c>
      <c r="AB166" s="41">
        <f t="shared" si="41"/>
        <v>110617</v>
      </c>
      <c r="AC166" s="41">
        <f t="shared" si="41"/>
        <v>116463</v>
      </c>
      <c r="AD166" s="41">
        <f t="shared" si="41"/>
        <v>102987</v>
      </c>
      <c r="AE166" s="41">
        <f>SUM(Y166:AD166)</f>
        <v>654653</v>
      </c>
      <c r="AF166" s="40">
        <f>SUMPRODUCT(AE158:AE165,AF158:AF165)/SUM(AE158:AE165)</f>
        <v>0.79903611294969601</v>
      </c>
    </row>
    <row r="168" spans="1:32" ht="24" x14ac:dyDescent="0.7">
      <c r="A168" s="109" t="s">
        <v>162</v>
      </c>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row>
    <row r="169" spans="1:32" ht="18.5" x14ac:dyDescent="0.45">
      <c r="A169" s="105" t="s">
        <v>140</v>
      </c>
      <c r="B169" s="105"/>
      <c r="C169" s="105"/>
      <c r="D169" s="105"/>
      <c r="E169" s="105"/>
      <c r="F169" s="105"/>
      <c r="G169" s="105"/>
      <c r="H169" s="105"/>
      <c r="I169" s="105"/>
      <c r="J169" s="105"/>
      <c r="K169" s="17"/>
      <c r="L169" s="105" t="s">
        <v>141</v>
      </c>
      <c r="M169" s="105"/>
      <c r="N169" s="105"/>
      <c r="O169" s="105"/>
      <c r="P169" s="105"/>
      <c r="Q169" s="105"/>
      <c r="R169" s="105"/>
      <c r="S169" s="105"/>
      <c r="T169" s="105"/>
      <c r="U169" s="105"/>
      <c r="V169" s="17"/>
      <c r="W169" s="105" t="s">
        <v>142</v>
      </c>
      <c r="X169" s="105"/>
      <c r="Y169" s="105"/>
      <c r="Z169" s="105"/>
      <c r="AA169" s="105"/>
      <c r="AB169" s="105"/>
      <c r="AC169" s="105"/>
      <c r="AD169" s="105"/>
      <c r="AE169" s="105"/>
      <c r="AF169" s="105"/>
    </row>
    <row r="170" spans="1:32" ht="18.5" x14ac:dyDescent="0.45">
      <c r="A170" s="106">
        <v>2018</v>
      </c>
      <c r="B170" s="106"/>
      <c r="C170" s="106"/>
      <c r="D170" s="106"/>
      <c r="E170" s="106"/>
      <c r="F170" s="106"/>
      <c r="G170" s="106"/>
      <c r="H170" s="106"/>
      <c r="I170" s="106"/>
      <c r="J170" s="106"/>
      <c r="K170" s="67"/>
      <c r="L170" s="106">
        <v>2018</v>
      </c>
      <c r="M170" s="106"/>
      <c r="N170" s="106"/>
      <c r="O170" s="106"/>
      <c r="P170" s="106"/>
      <c r="Q170" s="106"/>
      <c r="R170" s="106"/>
      <c r="S170" s="106"/>
      <c r="T170" s="106"/>
      <c r="U170" s="106"/>
      <c r="V170" s="67"/>
      <c r="W170" s="106">
        <v>2018</v>
      </c>
      <c r="X170" s="106"/>
      <c r="Y170" s="106"/>
      <c r="Z170" s="106"/>
      <c r="AA170" s="106"/>
      <c r="AB170" s="106"/>
      <c r="AC170" s="106"/>
      <c r="AD170" s="106"/>
      <c r="AE170" s="106"/>
      <c r="AF170" s="106"/>
    </row>
    <row r="171" spans="1:32" x14ac:dyDescent="0.35">
      <c r="A171" s="107"/>
      <c r="B171" s="108"/>
      <c r="C171" s="21" t="s">
        <v>143</v>
      </c>
      <c r="D171" s="21" t="s">
        <v>144</v>
      </c>
      <c r="E171" s="21" t="s">
        <v>145</v>
      </c>
      <c r="F171" s="21" t="s">
        <v>146</v>
      </c>
      <c r="G171" s="21" t="s">
        <v>147</v>
      </c>
      <c r="H171" s="21" t="s">
        <v>148</v>
      </c>
      <c r="I171" s="21" t="s">
        <v>149</v>
      </c>
      <c r="J171" s="21" t="s">
        <v>150</v>
      </c>
      <c r="K171" s="22"/>
      <c r="L171" s="23"/>
      <c r="M171" s="23"/>
      <c r="N171" s="21" t="s">
        <v>143</v>
      </c>
      <c r="O171" s="21" t="s">
        <v>144</v>
      </c>
      <c r="P171" s="21" t="s">
        <v>145</v>
      </c>
      <c r="Q171" s="21" t="s">
        <v>146</v>
      </c>
      <c r="R171" s="21" t="s">
        <v>147</v>
      </c>
      <c r="S171" s="21" t="s">
        <v>148</v>
      </c>
      <c r="T171" s="21" t="s">
        <v>149</v>
      </c>
      <c r="U171" s="21" t="s">
        <v>150</v>
      </c>
      <c r="V171" s="24"/>
      <c r="W171" s="23"/>
      <c r="X171" s="23"/>
      <c r="Y171" s="21" t="s">
        <v>143</v>
      </c>
      <c r="Z171" s="21" t="s">
        <v>144</v>
      </c>
      <c r="AA171" s="21" t="s">
        <v>145</v>
      </c>
      <c r="AB171" s="21" t="s">
        <v>146</v>
      </c>
      <c r="AC171" s="21" t="s">
        <v>147</v>
      </c>
      <c r="AD171" s="21" t="s">
        <v>148</v>
      </c>
      <c r="AE171" s="21" t="s">
        <v>149</v>
      </c>
      <c r="AF171" s="21" t="s">
        <v>150</v>
      </c>
    </row>
    <row r="172" spans="1:32" x14ac:dyDescent="0.35">
      <c r="A172" s="103" t="s">
        <v>151</v>
      </c>
      <c r="B172" s="26" t="s">
        <v>152</v>
      </c>
      <c r="C172" s="62">
        <v>53024111.990503304</v>
      </c>
      <c r="D172" s="62">
        <v>46758544.014997199</v>
      </c>
      <c r="E172" s="62">
        <v>48101451.7031378</v>
      </c>
      <c r="F172" s="62">
        <v>50282711.586467601</v>
      </c>
      <c r="G172" s="62">
        <v>49787520.726804197</v>
      </c>
      <c r="H172" s="62">
        <v>47173335.100795403</v>
      </c>
      <c r="I172" s="62">
        <v>295127675.12270498</v>
      </c>
      <c r="J172" s="63">
        <v>0.236410517855108</v>
      </c>
      <c r="K172" s="19"/>
      <c r="L172" s="103" t="s">
        <v>151</v>
      </c>
      <c r="M172" s="26" t="s">
        <v>152</v>
      </c>
      <c r="N172" s="62">
        <v>25916878.890000001</v>
      </c>
      <c r="O172" s="62">
        <v>23044566.489999998</v>
      </c>
      <c r="P172" s="62">
        <v>23700828.73</v>
      </c>
      <c r="Q172" s="62">
        <v>23769111.289999999</v>
      </c>
      <c r="R172" s="62">
        <v>23697920.899999999</v>
      </c>
      <c r="S172" s="62">
        <v>22724811.149999999</v>
      </c>
      <c r="T172" s="62">
        <v>142854117.44999999</v>
      </c>
      <c r="U172" s="63">
        <v>0.2046292555</v>
      </c>
      <c r="V172" s="20"/>
      <c r="W172" s="103" t="s">
        <v>151</v>
      </c>
      <c r="X172" s="26" t="s">
        <v>152</v>
      </c>
      <c r="Y172" s="29">
        <v>2673</v>
      </c>
      <c r="Z172" s="29">
        <v>2422</v>
      </c>
      <c r="AA172" s="29">
        <v>2335</v>
      </c>
      <c r="AB172" s="29">
        <v>2513</v>
      </c>
      <c r="AC172" s="29">
        <v>2438</v>
      </c>
      <c r="AD172" s="29">
        <v>2297</v>
      </c>
      <c r="AE172" s="29">
        <v>14678</v>
      </c>
      <c r="AF172" s="28">
        <v>0.27831923850000001</v>
      </c>
    </row>
    <row r="173" spans="1:32" x14ac:dyDescent="0.35">
      <c r="A173" s="103"/>
      <c r="B173" s="26" t="s">
        <v>153</v>
      </c>
      <c r="C173" s="27">
        <v>8700333.8499999996</v>
      </c>
      <c r="D173" s="27">
        <v>7886033.7000000002</v>
      </c>
      <c r="E173" s="27">
        <v>7516311.4900000002</v>
      </c>
      <c r="F173" s="27">
        <v>8665985.6899999995</v>
      </c>
      <c r="G173" s="27">
        <v>8242179.4000000004</v>
      </c>
      <c r="H173" s="27">
        <v>7568091.1100000003</v>
      </c>
      <c r="I173" s="27">
        <v>48578935.239999995</v>
      </c>
      <c r="J173" s="28">
        <v>0.3317196281</v>
      </c>
      <c r="K173" s="19"/>
      <c r="L173" s="103"/>
      <c r="M173" s="26" t="s">
        <v>153</v>
      </c>
      <c r="N173" s="27">
        <v>6091594.8099999996</v>
      </c>
      <c r="O173" s="27">
        <v>5765324.5700000003</v>
      </c>
      <c r="P173" s="27">
        <v>5524702.7599999998</v>
      </c>
      <c r="Q173" s="27">
        <v>6544984.6699999999</v>
      </c>
      <c r="R173" s="27">
        <v>5838662.7800000003</v>
      </c>
      <c r="S173" s="27">
        <v>5565695</v>
      </c>
      <c r="T173" s="27">
        <v>35330964.590000004</v>
      </c>
      <c r="U173" s="28">
        <v>0.31216886379999997</v>
      </c>
      <c r="V173" s="20"/>
      <c r="W173" s="103"/>
      <c r="X173" s="26" t="s">
        <v>153</v>
      </c>
      <c r="Y173" s="29">
        <v>14175</v>
      </c>
      <c r="Z173" s="29">
        <v>13591</v>
      </c>
      <c r="AA173" s="29">
        <v>12774</v>
      </c>
      <c r="AB173" s="29">
        <v>13677</v>
      </c>
      <c r="AC173" s="29">
        <v>13465</v>
      </c>
      <c r="AD173" s="29">
        <v>12277</v>
      </c>
      <c r="AE173" s="29">
        <v>79959</v>
      </c>
      <c r="AF173" s="28">
        <v>0.3202420185</v>
      </c>
    </row>
    <row r="174" spans="1:32" ht="3.5" customHeight="1" x14ac:dyDescent="0.35">
      <c r="A174" s="30"/>
      <c r="B174" s="30"/>
      <c r="C174" s="31"/>
      <c r="D174" s="31"/>
      <c r="E174" s="31"/>
      <c r="F174" s="31"/>
      <c r="G174" s="31"/>
      <c r="H174" s="31"/>
      <c r="I174" s="31"/>
      <c r="J174" s="32"/>
      <c r="K174" s="19"/>
      <c r="L174" s="30"/>
      <c r="M174" s="30"/>
      <c r="N174" s="31"/>
      <c r="O174" s="31"/>
      <c r="P174" s="31"/>
      <c r="Q174" s="31"/>
      <c r="R174" s="31"/>
      <c r="S174" s="31"/>
      <c r="T174" s="31"/>
      <c r="U174" s="32"/>
      <c r="V174" s="20"/>
      <c r="W174" s="30"/>
      <c r="X174" s="30"/>
      <c r="Y174" s="33"/>
      <c r="Z174" s="33"/>
      <c r="AA174" s="33"/>
      <c r="AB174" s="33"/>
      <c r="AC174" s="33"/>
      <c r="AD174" s="33"/>
      <c r="AE174" s="33"/>
      <c r="AF174" s="32"/>
    </row>
    <row r="175" spans="1:32" x14ac:dyDescent="0.35">
      <c r="A175" s="103" t="s">
        <v>154</v>
      </c>
      <c r="B175" s="26" t="s">
        <v>152</v>
      </c>
      <c r="C175" s="62">
        <v>62518580.405468598</v>
      </c>
      <c r="D175" s="62">
        <v>59512414.516547099</v>
      </c>
      <c r="E175" s="62">
        <v>64759780.821819298</v>
      </c>
      <c r="F175" s="62">
        <v>65320863.426128797</v>
      </c>
      <c r="G175" s="62">
        <v>68086492.631361604</v>
      </c>
      <c r="H175" s="62">
        <v>65241262.322452001</v>
      </c>
      <c r="I175" s="62">
        <v>385439394.12377697</v>
      </c>
      <c r="J175" s="63">
        <v>0.65834573952808995</v>
      </c>
      <c r="K175" s="19"/>
      <c r="L175" s="103" t="s">
        <v>154</v>
      </c>
      <c r="M175" s="26" t="s">
        <v>152</v>
      </c>
      <c r="N175" s="62">
        <v>48422235.420000002</v>
      </c>
      <c r="O175" s="62">
        <v>46704785.990000002</v>
      </c>
      <c r="P175" s="62">
        <v>51359286.590000004</v>
      </c>
      <c r="Q175" s="62">
        <v>52578840.729999997</v>
      </c>
      <c r="R175" s="62">
        <v>54949933.850000001</v>
      </c>
      <c r="S175" s="62">
        <v>53318467.259999998</v>
      </c>
      <c r="T175" s="62">
        <v>307333549.83999997</v>
      </c>
      <c r="U175" s="63">
        <v>0.66081748119999995</v>
      </c>
      <c r="V175" s="20"/>
      <c r="W175" s="103" t="s">
        <v>154</v>
      </c>
      <c r="X175" s="26" t="s">
        <v>152</v>
      </c>
      <c r="Y175" s="29">
        <v>49516</v>
      </c>
      <c r="Z175" s="29">
        <v>46023</v>
      </c>
      <c r="AA175" s="29">
        <v>50086</v>
      </c>
      <c r="AB175" s="29">
        <v>50451</v>
      </c>
      <c r="AC175" s="29">
        <v>52861</v>
      </c>
      <c r="AD175" s="29">
        <v>48770</v>
      </c>
      <c r="AE175" s="29">
        <v>297707</v>
      </c>
      <c r="AF175" s="28">
        <v>0.2934143481</v>
      </c>
    </row>
    <row r="176" spans="1:32" x14ac:dyDescent="0.35">
      <c r="A176" s="103"/>
      <c r="B176" s="26" t="s">
        <v>153</v>
      </c>
      <c r="C176" s="27">
        <v>25047169.329999998</v>
      </c>
      <c r="D176" s="27">
        <v>23726323.370000001</v>
      </c>
      <c r="E176" s="27">
        <v>25074495.82</v>
      </c>
      <c r="F176" s="27">
        <v>25841325.77</v>
      </c>
      <c r="G176" s="27">
        <v>26670679.109999999</v>
      </c>
      <c r="H176" s="27">
        <v>25929898.16</v>
      </c>
      <c r="I176" s="27">
        <v>152289891.56</v>
      </c>
      <c r="J176" s="28">
        <v>0.780677719192302</v>
      </c>
      <c r="K176" s="19"/>
      <c r="L176" s="103"/>
      <c r="M176" s="26" t="s">
        <v>153</v>
      </c>
      <c r="N176" s="27">
        <v>18810133.5</v>
      </c>
      <c r="O176" s="27">
        <v>18383416.969999999</v>
      </c>
      <c r="P176" s="27">
        <v>19893215.75</v>
      </c>
      <c r="Q176" s="27">
        <v>20383108.84</v>
      </c>
      <c r="R176" s="27">
        <v>21274036.640000001</v>
      </c>
      <c r="S176" s="27">
        <v>20804097.460000001</v>
      </c>
      <c r="T176" s="27">
        <v>119548009.16</v>
      </c>
      <c r="U176" s="28">
        <v>0.79087252668101804</v>
      </c>
      <c r="V176" s="20"/>
      <c r="W176" s="103"/>
      <c r="X176" s="26" t="s">
        <v>153</v>
      </c>
      <c r="Y176" s="29">
        <v>74742</v>
      </c>
      <c r="Z176" s="29">
        <v>68877</v>
      </c>
      <c r="AA176" s="29">
        <v>73617</v>
      </c>
      <c r="AB176" s="29">
        <v>74809</v>
      </c>
      <c r="AC176" s="29">
        <v>77627</v>
      </c>
      <c r="AD176" s="29">
        <v>71923</v>
      </c>
      <c r="AE176" s="29">
        <v>441595</v>
      </c>
      <c r="AF176" s="28">
        <v>0.723249551482127</v>
      </c>
    </row>
    <row r="177" spans="1:32" ht="3.5" customHeight="1" x14ac:dyDescent="0.35">
      <c r="A177" s="30"/>
      <c r="B177" s="30"/>
      <c r="C177" s="31"/>
      <c r="D177" s="31"/>
      <c r="E177" s="31"/>
      <c r="F177" s="31"/>
      <c r="G177" s="31"/>
      <c r="H177" s="31"/>
      <c r="I177" s="31"/>
      <c r="J177" s="31"/>
      <c r="K177" s="19"/>
      <c r="L177" s="30"/>
      <c r="M177" s="30"/>
      <c r="N177" s="31"/>
      <c r="O177" s="31"/>
      <c r="P177" s="31"/>
      <c r="Q177" s="31"/>
      <c r="R177" s="31"/>
      <c r="S177" s="31"/>
      <c r="T177" s="31"/>
      <c r="U177" s="31"/>
      <c r="V177" s="20"/>
      <c r="W177" s="30"/>
      <c r="X177" s="30"/>
      <c r="Y177" s="33"/>
      <c r="Z177" s="33"/>
      <c r="AA177" s="33"/>
      <c r="AB177" s="33"/>
      <c r="AC177" s="33"/>
      <c r="AD177" s="33"/>
      <c r="AE177" s="33"/>
      <c r="AF177" s="33"/>
    </row>
    <row r="178" spans="1:32" ht="31" x14ac:dyDescent="0.35">
      <c r="A178" s="35" t="s">
        <v>155</v>
      </c>
      <c r="B178" s="35"/>
      <c r="C178" s="36">
        <v>57407247.100000001</v>
      </c>
      <c r="D178" s="36">
        <v>54372471.630000003</v>
      </c>
      <c r="E178" s="36">
        <v>53334027.780000001</v>
      </c>
      <c r="F178" s="36">
        <v>54804156.670000002</v>
      </c>
      <c r="G178" s="36">
        <v>59990563.090000004</v>
      </c>
      <c r="H178" s="36">
        <v>55618800.07</v>
      </c>
      <c r="I178" s="36">
        <v>335527266.33999997</v>
      </c>
      <c r="J178" s="37">
        <v>0.91288238557544998</v>
      </c>
      <c r="K178" s="19"/>
      <c r="L178" s="35" t="s">
        <v>155</v>
      </c>
      <c r="M178" s="35"/>
      <c r="N178" s="36">
        <v>36579518.140000001</v>
      </c>
      <c r="O178" s="36">
        <v>36460893.259999998</v>
      </c>
      <c r="P178" s="36">
        <v>36654840.079999998</v>
      </c>
      <c r="Q178" s="36">
        <v>37058360.350000001</v>
      </c>
      <c r="R178" s="36">
        <v>41049039.420000002</v>
      </c>
      <c r="S178" s="36">
        <v>37910428.619999997</v>
      </c>
      <c r="T178" s="36">
        <v>225713079.87</v>
      </c>
      <c r="U178" s="37">
        <v>0.93699960846663199</v>
      </c>
      <c r="V178" s="20"/>
      <c r="W178" s="35" t="s">
        <v>155</v>
      </c>
      <c r="X178" s="35"/>
      <c r="Y178" s="38">
        <v>136873</v>
      </c>
      <c r="Z178" s="38">
        <v>125277</v>
      </c>
      <c r="AA178" s="38">
        <v>126109</v>
      </c>
      <c r="AB178" s="38">
        <v>129070</v>
      </c>
      <c r="AC178" s="38">
        <v>140265</v>
      </c>
      <c r="AD178" s="38">
        <v>126117</v>
      </c>
      <c r="AE178" s="38">
        <v>783711</v>
      </c>
      <c r="AF178" s="37">
        <v>0.940351440408984</v>
      </c>
    </row>
    <row r="179" spans="1:32" x14ac:dyDescent="0.35">
      <c r="A179" s="35" t="s">
        <v>149</v>
      </c>
      <c r="B179" s="35"/>
      <c r="C179" s="39">
        <f>SUM(C172:C178)</f>
        <v>206697442.6759719</v>
      </c>
      <c r="D179" s="39">
        <f t="shared" ref="D179:I179" si="42">SUM(D172:D178)</f>
        <v>192255787.23154429</v>
      </c>
      <c r="E179" s="39">
        <f t="shared" si="42"/>
        <v>198786067.61495709</v>
      </c>
      <c r="F179" s="39">
        <f t="shared" si="42"/>
        <v>204915043.14259642</v>
      </c>
      <c r="G179" s="39">
        <f t="shared" si="42"/>
        <v>212777434.95816579</v>
      </c>
      <c r="H179" s="39">
        <f t="shared" si="42"/>
        <v>201531386.7632474</v>
      </c>
      <c r="I179" s="39">
        <f t="shared" si="42"/>
        <v>1216963162.3864818</v>
      </c>
      <c r="J179" s="40">
        <f>SUMPRODUCT(I171:I178,J171:J178)/SUM(I171:I178)</f>
        <v>0.62846973184418931</v>
      </c>
      <c r="K179" s="19"/>
      <c r="L179" s="35" t="s">
        <v>149</v>
      </c>
      <c r="M179" s="35"/>
      <c r="N179" s="39">
        <f>SUM(N172:N178)</f>
        <v>135820360.75999999</v>
      </c>
      <c r="O179" s="39">
        <f t="shared" ref="O179:T179" si="43">SUM(O172:O178)</f>
        <v>130358987.28</v>
      </c>
      <c r="P179" s="39">
        <f t="shared" si="43"/>
        <v>137132873.91000003</v>
      </c>
      <c r="Q179" s="39">
        <f t="shared" si="43"/>
        <v>140334405.88</v>
      </c>
      <c r="R179" s="39">
        <f t="shared" si="43"/>
        <v>146809593.59</v>
      </c>
      <c r="S179" s="39">
        <f t="shared" si="43"/>
        <v>140323499.49000001</v>
      </c>
      <c r="T179" s="39">
        <f t="shared" si="43"/>
        <v>830779720.90999997</v>
      </c>
      <c r="U179" s="40">
        <f>SUMPRODUCT(T171:T178,U171:U178)/SUM(T171:T178)</f>
        <v>0.66129809234113934</v>
      </c>
      <c r="V179" s="20"/>
      <c r="W179" s="35" t="s">
        <v>149</v>
      </c>
      <c r="X179" s="35"/>
      <c r="Y179" s="41">
        <f t="shared" ref="Y179:AD179" si="44">SUM(Y172:Y178)</f>
        <v>277979</v>
      </c>
      <c r="Z179" s="41">
        <f t="shared" si="44"/>
        <v>256190</v>
      </c>
      <c r="AA179" s="41">
        <f t="shared" si="44"/>
        <v>264921</v>
      </c>
      <c r="AB179" s="41">
        <f t="shared" si="44"/>
        <v>270520</v>
      </c>
      <c r="AC179" s="41">
        <f t="shared" si="44"/>
        <v>286656</v>
      </c>
      <c r="AD179" s="41">
        <f t="shared" si="44"/>
        <v>261384</v>
      </c>
      <c r="AE179" s="41">
        <f>SUM(Y179:AD179)</f>
        <v>1617650</v>
      </c>
      <c r="AF179" s="40">
        <f>SUMPRODUCT(AE171:AE178,AF171:AF178)/SUM(AE171:AE178)</f>
        <v>0.72536708192184107</v>
      </c>
    </row>
    <row r="180" spans="1:32" x14ac:dyDescent="0.35">
      <c r="A180" s="65"/>
      <c r="B180" s="35"/>
      <c r="C180" s="39"/>
      <c r="D180" s="39"/>
      <c r="E180" s="39"/>
      <c r="F180" s="39"/>
      <c r="G180" s="39"/>
      <c r="H180" s="39"/>
      <c r="I180" s="39"/>
      <c r="J180" s="40"/>
      <c r="K180" s="19"/>
      <c r="L180" s="35"/>
      <c r="M180" s="35"/>
      <c r="N180" s="39"/>
      <c r="O180" s="39"/>
      <c r="P180" s="39"/>
      <c r="Q180" s="39"/>
      <c r="R180" s="39"/>
      <c r="S180" s="39"/>
      <c r="T180" s="39"/>
      <c r="U180" s="40"/>
      <c r="V180" s="20"/>
      <c r="W180" s="35"/>
      <c r="X180" s="35"/>
      <c r="Y180" s="41"/>
      <c r="Z180" s="41"/>
      <c r="AA180" s="41"/>
      <c r="AB180" s="41"/>
      <c r="AC180" s="41"/>
      <c r="AD180" s="41"/>
      <c r="AE180" s="41"/>
      <c r="AF180" s="40"/>
    </row>
    <row r="181" spans="1:32" s="18" customFormat="1" ht="18.5" x14ac:dyDescent="0.45">
      <c r="A181" s="104" t="s">
        <v>169</v>
      </c>
      <c r="B181" s="104"/>
      <c r="C181" s="104"/>
      <c r="D181" s="104"/>
      <c r="E181" s="104"/>
      <c r="F181" s="104"/>
      <c r="G181" s="104"/>
      <c r="H181" s="104"/>
      <c r="I181" s="104"/>
      <c r="J181" s="104"/>
      <c r="K181" s="67"/>
      <c r="L181" s="104" t="s">
        <v>169</v>
      </c>
      <c r="M181" s="104"/>
      <c r="N181" s="104"/>
      <c r="O181" s="104"/>
      <c r="P181" s="104"/>
      <c r="Q181" s="104"/>
      <c r="R181" s="104"/>
      <c r="S181" s="104"/>
      <c r="T181" s="104"/>
      <c r="U181" s="104"/>
      <c r="V181" s="67"/>
      <c r="W181" s="104" t="s">
        <v>169</v>
      </c>
      <c r="X181" s="104"/>
      <c r="Y181" s="104"/>
      <c r="Z181" s="104"/>
      <c r="AA181" s="104"/>
      <c r="AB181" s="104"/>
      <c r="AC181" s="104"/>
      <c r="AD181" s="104"/>
      <c r="AE181" s="104"/>
      <c r="AF181" s="104"/>
    </row>
    <row r="182" spans="1:32" x14ac:dyDescent="0.35">
      <c r="A182" s="23"/>
      <c r="B182" s="23"/>
      <c r="C182" s="21" t="s">
        <v>143</v>
      </c>
      <c r="D182" s="21" t="s">
        <v>144</v>
      </c>
      <c r="E182" s="21" t="s">
        <v>145</v>
      </c>
      <c r="F182" s="21" t="s">
        <v>146</v>
      </c>
      <c r="G182" s="21" t="s">
        <v>147</v>
      </c>
      <c r="H182" s="21" t="s">
        <v>148</v>
      </c>
      <c r="I182" s="21" t="s">
        <v>149</v>
      </c>
      <c r="J182" s="21" t="s">
        <v>150</v>
      </c>
      <c r="K182" s="22"/>
      <c r="L182" s="23"/>
      <c r="M182" s="23"/>
      <c r="N182" s="21" t="s">
        <v>143</v>
      </c>
      <c r="O182" s="21" t="s">
        <v>144</v>
      </c>
      <c r="P182" s="21" t="s">
        <v>145</v>
      </c>
      <c r="Q182" s="21" t="s">
        <v>146</v>
      </c>
      <c r="R182" s="21" t="s">
        <v>147</v>
      </c>
      <c r="S182" s="21" t="s">
        <v>148</v>
      </c>
      <c r="T182" s="21" t="s">
        <v>149</v>
      </c>
      <c r="U182" s="21" t="s">
        <v>150</v>
      </c>
      <c r="V182" s="24"/>
      <c r="W182" s="23"/>
      <c r="X182" s="23"/>
      <c r="Y182" s="21" t="s">
        <v>143</v>
      </c>
      <c r="Z182" s="21" t="s">
        <v>144</v>
      </c>
      <c r="AA182" s="21" t="s">
        <v>145</v>
      </c>
      <c r="AB182" s="21" t="s">
        <v>146</v>
      </c>
      <c r="AC182" s="21" t="s">
        <v>147</v>
      </c>
      <c r="AD182" s="21" t="s">
        <v>148</v>
      </c>
      <c r="AE182" s="21" t="s">
        <v>149</v>
      </c>
      <c r="AF182" s="21" t="s">
        <v>150</v>
      </c>
    </row>
    <row r="183" spans="1:32" x14ac:dyDescent="0.35">
      <c r="A183" s="103" t="s">
        <v>151</v>
      </c>
      <c r="B183" s="26" t="s">
        <v>152</v>
      </c>
      <c r="C183" s="62">
        <v>29369430.273626301</v>
      </c>
      <c r="D183" s="62">
        <v>25749994.206382699</v>
      </c>
      <c r="E183" s="62">
        <v>24187997.314946</v>
      </c>
      <c r="F183" s="62">
        <v>25520780.5382686</v>
      </c>
      <c r="G183" s="62">
        <v>25964790.377895799</v>
      </c>
      <c r="H183" s="62">
        <v>22694838.524537701</v>
      </c>
      <c r="I183" s="62">
        <v>153487831.23565701</v>
      </c>
      <c r="J183" s="63">
        <v>0.18828096287163501</v>
      </c>
      <c r="K183" s="19"/>
      <c r="L183" s="103" t="s">
        <v>151</v>
      </c>
      <c r="M183" s="26" t="s">
        <v>152</v>
      </c>
      <c r="N183" s="62">
        <v>23077811.420000002</v>
      </c>
      <c r="O183" s="62">
        <v>20893165.850000001</v>
      </c>
      <c r="P183" s="62">
        <v>19707287</v>
      </c>
      <c r="Q183" s="62">
        <v>20163737.059999999</v>
      </c>
      <c r="R183" s="62">
        <v>20100642.43</v>
      </c>
      <c r="S183" s="62">
        <v>18375322.300000001</v>
      </c>
      <c r="T183" s="62">
        <v>122317966.06</v>
      </c>
      <c r="U183" s="63">
        <v>0.1877281378</v>
      </c>
      <c r="V183" s="20"/>
      <c r="W183" s="103" t="s">
        <v>151</v>
      </c>
      <c r="X183" s="26" t="s">
        <v>152</v>
      </c>
      <c r="Y183" s="29">
        <v>1132</v>
      </c>
      <c r="Z183" s="29">
        <v>1057</v>
      </c>
      <c r="AA183" s="29">
        <v>931</v>
      </c>
      <c r="AB183" s="29">
        <v>1036</v>
      </c>
      <c r="AC183" s="29">
        <v>1005</v>
      </c>
      <c r="AD183" s="29">
        <v>911</v>
      </c>
      <c r="AE183" s="29">
        <v>6072</v>
      </c>
      <c r="AF183" s="28">
        <v>0.2003431437</v>
      </c>
    </row>
    <row r="184" spans="1:32" x14ac:dyDescent="0.35">
      <c r="A184" s="103"/>
      <c r="B184" s="26" t="s">
        <v>153</v>
      </c>
      <c r="C184" s="27">
        <v>5212564.0199999996</v>
      </c>
      <c r="D184" s="27">
        <v>4362855.2</v>
      </c>
      <c r="E184" s="27">
        <v>4198366.1500000004</v>
      </c>
      <c r="F184" s="27">
        <v>4240179.37</v>
      </c>
      <c r="G184" s="27">
        <v>4358881.8099999996</v>
      </c>
      <c r="H184" s="27">
        <v>3930327.35</v>
      </c>
      <c r="I184" s="27">
        <v>26303173.899999999</v>
      </c>
      <c r="J184" s="28">
        <v>0.26343924660000001</v>
      </c>
      <c r="K184" s="19"/>
      <c r="L184" s="103"/>
      <c r="M184" s="26" t="s">
        <v>153</v>
      </c>
      <c r="N184" s="27">
        <v>3488317.7</v>
      </c>
      <c r="O184" s="27">
        <v>2963594.52</v>
      </c>
      <c r="P184" s="27">
        <v>2966679.19</v>
      </c>
      <c r="Q184" s="27">
        <v>2902242.08</v>
      </c>
      <c r="R184" s="27">
        <v>2961536.03</v>
      </c>
      <c r="S184" s="27">
        <v>2897646.4</v>
      </c>
      <c r="T184" s="27">
        <v>18180015.919999998</v>
      </c>
      <c r="U184" s="28">
        <v>0.24159906989999999</v>
      </c>
      <c r="V184" s="20"/>
      <c r="W184" s="103"/>
      <c r="X184" s="26" t="s">
        <v>153</v>
      </c>
      <c r="Y184" s="29">
        <v>6265</v>
      </c>
      <c r="Z184" s="29">
        <v>6044</v>
      </c>
      <c r="AA184" s="29">
        <v>5255</v>
      </c>
      <c r="AB184" s="29">
        <v>5385</v>
      </c>
      <c r="AC184" s="29">
        <v>5781</v>
      </c>
      <c r="AD184" s="29">
        <v>5058</v>
      </c>
      <c r="AE184" s="29">
        <v>33788</v>
      </c>
      <c r="AF184" s="28">
        <v>0.23589568180000001</v>
      </c>
    </row>
    <row r="185" spans="1:32" ht="3.5" customHeight="1" x14ac:dyDescent="0.35">
      <c r="A185" s="30"/>
      <c r="B185" s="30"/>
      <c r="C185" s="31"/>
      <c r="D185" s="31"/>
      <c r="E185" s="31"/>
      <c r="F185" s="31"/>
      <c r="G185" s="31"/>
      <c r="H185" s="31"/>
      <c r="I185" s="31"/>
      <c r="J185" s="32"/>
      <c r="K185" s="19"/>
      <c r="L185" s="30"/>
      <c r="M185" s="30"/>
      <c r="N185" s="31"/>
      <c r="O185" s="31"/>
      <c r="P185" s="31"/>
      <c r="Q185" s="31"/>
      <c r="R185" s="31"/>
      <c r="S185" s="31"/>
      <c r="T185" s="31"/>
      <c r="U185" s="32"/>
      <c r="V185" s="20"/>
      <c r="W185" s="30"/>
      <c r="X185" s="30"/>
      <c r="Y185" s="33"/>
      <c r="Z185" s="33"/>
      <c r="AA185" s="33"/>
      <c r="AB185" s="33"/>
      <c r="AC185" s="33"/>
      <c r="AD185" s="33"/>
      <c r="AE185" s="33"/>
      <c r="AF185" s="32"/>
    </row>
    <row r="186" spans="1:32" x14ac:dyDescent="0.35">
      <c r="A186" s="103" t="s">
        <v>154</v>
      </c>
      <c r="B186" s="26" t="s">
        <v>152</v>
      </c>
      <c r="C186" s="62">
        <v>54550131.733073398</v>
      </c>
      <c r="D186" s="62">
        <v>51978289.132467501</v>
      </c>
      <c r="E186" s="62">
        <v>49043802.055103198</v>
      </c>
      <c r="F186" s="62">
        <v>56153324.649916798</v>
      </c>
      <c r="G186" s="62">
        <v>52224366.945990503</v>
      </c>
      <c r="H186" s="62">
        <v>47909909.491383798</v>
      </c>
      <c r="I186" s="62">
        <v>311859824.00793499</v>
      </c>
      <c r="J186" s="63">
        <v>0.66133896663351799</v>
      </c>
      <c r="K186" s="19"/>
      <c r="L186" s="103" t="s">
        <v>154</v>
      </c>
      <c r="M186" s="26" t="s">
        <v>152</v>
      </c>
      <c r="N186" s="62">
        <v>41349629.960000001</v>
      </c>
      <c r="O186" s="62">
        <v>40508296.450000003</v>
      </c>
      <c r="P186" s="62">
        <v>38478033.659999996</v>
      </c>
      <c r="Q186" s="62">
        <v>44737329.039999999</v>
      </c>
      <c r="R186" s="62">
        <v>41708306.579999998</v>
      </c>
      <c r="S186" s="62">
        <v>38725248.939999998</v>
      </c>
      <c r="T186" s="62">
        <v>245506844.63</v>
      </c>
      <c r="U186" s="63">
        <v>0.66776110109999998</v>
      </c>
      <c r="V186" s="20"/>
      <c r="W186" s="103" t="s">
        <v>154</v>
      </c>
      <c r="X186" s="26" t="s">
        <v>152</v>
      </c>
      <c r="Y186" s="29">
        <v>37809</v>
      </c>
      <c r="Z186" s="29">
        <v>35404</v>
      </c>
      <c r="AA186" s="29">
        <v>34135</v>
      </c>
      <c r="AB186" s="29">
        <v>38986</v>
      </c>
      <c r="AC186" s="29">
        <v>37334</v>
      </c>
      <c r="AD186" s="29">
        <v>34392</v>
      </c>
      <c r="AE186" s="29">
        <v>218060</v>
      </c>
      <c r="AF186" s="28">
        <v>0.3272002665</v>
      </c>
    </row>
    <row r="187" spans="1:32" x14ac:dyDescent="0.35">
      <c r="A187" s="103"/>
      <c r="B187" s="26" t="s">
        <v>153</v>
      </c>
      <c r="C187" s="27">
        <v>23318355.489999998</v>
      </c>
      <c r="D187" s="27">
        <v>21939873.629999999</v>
      </c>
      <c r="E187" s="27">
        <v>19926914.329999998</v>
      </c>
      <c r="F187" s="27">
        <v>22660668.739999998</v>
      </c>
      <c r="G187" s="27">
        <v>21428400.879999999</v>
      </c>
      <c r="H187" s="27">
        <v>19585283.190000001</v>
      </c>
      <c r="I187" s="27">
        <v>128859496.25999999</v>
      </c>
      <c r="J187" s="28">
        <v>0.78504721732660798</v>
      </c>
      <c r="K187" s="19"/>
      <c r="L187" s="103"/>
      <c r="M187" s="26" t="s">
        <v>153</v>
      </c>
      <c r="N187" s="27">
        <v>17263757.57</v>
      </c>
      <c r="O187" s="27">
        <v>16642399</v>
      </c>
      <c r="P187" s="27">
        <v>15618616.5</v>
      </c>
      <c r="Q187" s="27">
        <v>17960032.629999999</v>
      </c>
      <c r="R187" s="27">
        <v>17387937.300000001</v>
      </c>
      <c r="S187" s="27">
        <v>16137278.039999999</v>
      </c>
      <c r="T187" s="27">
        <v>101010021.03999999</v>
      </c>
      <c r="U187" s="28">
        <v>0.79596716115043598</v>
      </c>
      <c r="V187" s="20"/>
      <c r="W187" s="103"/>
      <c r="X187" s="26" t="s">
        <v>153</v>
      </c>
      <c r="Y187" s="29">
        <v>58430</v>
      </c>
      <c r="Z187" s="29">
        <v>54925</v>
      </c>
      <c r="AA187" s="29">
        <v>51830</v>
      </c>
      <c r="AB187" s="29">
        <v>58862</v>
      </c>
      <c r="AC187" s="29">
        <v>55918</v>
      </c>
      <c r="AD187" s="29">
        <v>50939</v>
      </c>
      <c r="AE187" s="29">
        <v>330904</v>
      </c>
      <c r="AF187" s="28">
        <v>0.73256999602260997</v>
      </c>
    </row>
    <row r="188" spans="1:32" ht="4.5" customHeight="1" x14ac:dyDescent="0.35">
      <c r="A188" s="30"/>
      <c r="B188" s="30"/>
      <c r="C188" s="31"/>
      <c r="D188" s="31"/>
      <c r="E188" s="31"/>
      <c r="F188" s="31"/>
      <c r="G188" s="31"/>
      <c r="H188" s="31"/>
      <c r="I188" s="31"/>
      <c r="J188" s="31"/>
      <c r="K188" s="19"/>
      <c r="L188" s="30"/>
      <c r="M188" s="30"/>
      <c r="N188" s="31"/>
      <c r="O188" s="31"/>
      <c r="P188" s="31"/>
      <c r="Q188" s="31"/>
      <c r="R188" s="31"/>
      <c r="S188" s="31"/>
      <c r="T188" s="31"/>
      <c r="U188" s="31"/>
      <c r="V188" s="20"/>
      <c r="W188" s="30"/>
      <c r="X188" s="30"/>
      <c r="Y188" s="33"/>
      <c r="Z188" s="33"/>
      <c r="AA188" s="33"/>
      <c r="AB188" s="33"/>
      <c r="AC188" s="33"/>
      <c r="AD188" s="33"/>
      <c r="AE188" s="33"/>
      <c r="AF188" s="33"/>
    </row>
    <row r="189" spans="1:32" ht="31" x14ac:dyDescent="0.35">
      <c r="A189" s="35" t="s">
        <v>155</v>
      </c>
      <c r="B189" s="35"/>
      <c r="C189" s="36">
        <v>34053663.140000001</v>
      </c>
      <c r="D189" s="36">
        <v>32576236.609999999</v>
      </c>
      <c r="E189" s="36">
        <v>32304370.239999998</v>
      </c>
      <c r="F189" s="36">
        <v>38818139.609999999</v>
      </c>
      <c r="G189" s="36">
        <v>37056715.990000002</v>
      </c>
      <c r="H189" s="36">
        <v>32199426.960000001</v>
      </c>
      <c r="I189" s="36">
        <v>207008552.55000001</v>
      </c>
      <c r="J189" s="37">
        <v>0.87811919289988805</v>
      </c>
      <c r="K189" s="19"/>
      <c r="L189" s="35" t="s">
        <v>155</v>
      </c>
      <c r="M189" s="35"/>
      <c r="N189" s="36">
        <v>18836846.43</v>
      </c>
      <c r="O189" s="36">
        <v>17627394.18</v>
      </c>
      <c r="P189" s="36">
        <v>16144080.43</v>
      </c>
      <c r="Q189" s="36">
        <v>20579480.719999999</v>
      </c>
      <c r="R189" s="36">
        <v>19281142.98</v>
      </c>
      <c r="S189" s="36">
        <v>16528416.560000001</v>
      </c>
      <c r="T189" s="36">
        <v>108997361.3</v>
      </c>
      <c r="U189" s="37">
        <v>0.93815374349214198</v>
      </c>
      <c r="V189" s="20"/>
      <c r="W189" s="35" t="s">
        <v>155</v>
      </c>
      <c r="X189" s="35"/>
      <c r="Y189" s="38">
        <v>73752</v>
      </c>
      <c r="Z189" s="38">
        <v>69116</v>
      </c>
      <c r="AA189" s="38">
        <v>65641</v>
      </c>
      <c r="AB189" s="38">
        <v>79487</v>
      </c>
      <c r="AC189" s="38">
        <v>73305</v>
      </c>
      <c r="AD189" s="38">
        <v>63980</v>
      </c>
      <c r="AE189" s="38">
        <v>425281</v>
      </c>
      <c r="AF189" s="37">
        <v>0.92642417386029197</v>
      </c>
    </row>
    <row r="190" spans="1:32" ht="3.5" customHeight="1" x14ac:dyDescent="0.35">
      <c r="A190" s="44"/>
      <c r="B190" s="44"/>
      <c r="C190" s="45"/>
      <c r="D190" s="45"/>
      <c r="E190" s="45"/>
      <c r="F190" s="45"/>
      <c r="G190" s="45"/>
      <c r="H190" s="45"/>
      <c r="I190" s="45"/>
      <c r="J190" s="45"/>
      <c r="K190" s="19"/>
      <c r="L190" s="44"/>
      <c r="M190" s="44"/>
      <c r="N190" s="45"/>
      <c r="O190" s="45"/>
      <c r="P190" s="45"/>
      <c r="Q190" s="45"/>
      <c r="R190" s="45"/>
      <c r="S190" s="45"/>
      <c r="T190" s="45"/>
      <c r="U190" s="45"/>
      <c r="V190" s="20"/>
      <c r="W190" s="44"/>
      <c r="X190" s="44"/>
      <c r="Y190" s="45"/>
      <c r="Z190" s="45"/>
      <c r="AA190" s="45"/>
      <c r="AB190" s="45"/>
      <c r="AC190" s="45"/>
      <c r="AD190" s="45"/>
      <c r="AE190" s="29"/>
      <c r="AF190" s="29"/>
    </row>
    <row r="191" spans="1:32" x14ac:dyDescent="0.35">
      <c r="A191" s="35" t="s">
        <v>149</v>
      </c>
      <c r="B191" s="35"/>
      <c r="C191" s="39">
        <f>SUM(C183:C189)</f>
        <v>146504144.65669969</v>
      </c>
      <c r="D191" s="39">
        <f t="shared" ref="D191:I191" si="45">SUM(D183:D189)</f>
        <v>136607248.7788502</v>
      </c>
      <c r="E191" s="39">
        <f t="shared" si="45"/>
        <v>129661450.09004919</v>
      </c>
      <c r="F191" s="39">
        <f t="shared" si="45"/>
        <v>147393092.90818539</v>
      </c>
      <c r="G191" s="39">
        <f t="shared" si="45"/>
        <v>141033156.00388631</v>
      </c>
      <c r="H191" s="39">
        <f t="shared" si="45"/>
        <v>126319785.5159215</v>
      </c>
      <c r="I191" s="39">
        <f t="shared" si="45"/>
        <v>827518877.95359206</v>
      </c>
      <c r="J191" s="40">
        <f>SUMPRODUCT(I183:I190,J183:J190)/SUM(I183:I190)</f>
        <v>0.63444129766003532</v>
      </c>
      <c r="K191" s="19"/>
      <c r="L191" s="46" t="s">
        <v>149</v>
      </c>
      <c r="M191" s="26"/>
      <c r="N191" s="47">
        <f>SUM(N183:N189)</f>
        <v>104016363.08000001</v>
      </c>
      <c r="O191" s="47">
        <f t="shared" ref="O191:T191" si="46">SUM(O183:O189)</f>
        <v>98634850</v>
      </c>
      <c r="P191" s="47">
        <f t="shared" si="46"/>
        <v>92914696.780000001</v>
      </c>
      <c r="Q191" s="47">
        <f t="shared" si="46"/>
        <v>106342821.53</v>
      </c>
      <c r="R191" s="47">
        <f t="shared" si="46"/>
        <v>101439565.32000001</v>
      </c>
      <c r="S191" s="47">
        <f t="shared" si="46"/>
        <v>92663912.24000001</v>
      </c>
      <c r="T191" s="47">
        <f t="shared" si="46"/>
        <v>596012208.94999993</v>
      </c>
      <c r="U191" s="40">
        <f>SUMPRODUCT(T183:T190,U183:U190)/SUM(T183:T190)</f>
        <v>0.62742282194318</v>
      </c>
      <c r="V191" s="20"/>
      <c r="W191" s="35" t="s">
        <v>149</v>
      </c>
      <c r="X191" s="35"/>
      <c r="Y191" s="41">
        <f t="shared" ref="Y191:AD191" si="47">SUM(Y183:Y189)</f>
        <v>177388</v>
      </c>
      <c r="Z191" s="41">
        <f t="shared" si="47"/>
        <v>166546</v>
      </c>
      <c r="AA191" s="41">
        <f t="shared" si="47"/>
        <v>157792</v>
      </c>
      <c r="AB191" s="41">
        <f t="shared" si="47"/>
        <v>183756</v>
      </c>
      <c r="AC191" s="41">
        <f t="shared" si="47"/>
        <v>173343</v>
      </c>
      <c r="AD191" s="41">
        <f t="shared" si="47"/>
        <v>155280</v>
      </c>
      <c r="AE191" s="41">
        <f>SUM(Y191:AD191)</f>
        <v>1014105</v>
      </c>
      <c r="AF191" s="40">
        <f>SUMPRODUCT(AE183:AE190,AF183:AF190)/SUM(AE183:AE190)</f>
        <v>0.70696541090472831</v>
      </c>
    </row>
    <row r="192" spans="1:32" x14ac:dyDescent="0.35">
      <c r="A192" s="35"/>
      <c r="B192" s="35"/>
      <c r="C192" s="39"/>
      <c r="D192" s="39"/>
      <c r="E192" s="39"/>
      <c r="F192" s="39"/>
      <c r="G192" s="39"/>
      <c r="H192" s="39"/>
      <c r="I192" s="39"/>
      <c r="J192" s="49"/>
      <c r="K192" s="19"/>
      <c r="L192" s="46"/>
      <c r="M192" s="26"/>
      <c r="N192" s="47"/>
      <c r="O192" s="47"/>
      <c r="P192" s="47"/>
      <c r="Q192" s="47"/>
      <c r="R192" s="47"/>
      <c r="S192" s="47"/>
      <c r="T192" s="47"/>
      <c r="U192" s="49"/>
      <c r="V192" s="20"/>
      <c r="W192" s="35"/>
      <c r="X192" s="35"/>
      <c r="Y192" s="41"/>
      <c r="Z192" s="41"/>
      <c r="AA192" s="41"/>
      <c r="AB192" s="41"/>
      <c r="AC192" s="41"/>
      <c r="AD192" s="41"/>
      <c r="AE192" s="41"/>
      <c r="AF192" s="41"/>
    </row>
    <row r="193" spans="1:32" ht="18.5" x14ac:dyDescent="0.45">
      <c r="A193" s="105" t="s">
        <v>156</v>
      </c>
      <c r="B193" s="105"/>
      <c r="C193" s="105"/>
      <c r="D193" s="105"/>
      <c r="E193" s="105"/>
      <c r="F193" s="105"/>
      <c r="G193" s="105"/>
      <c r="H193" s="105"/>
      <c r="I193" s="105"/>
      <c r="J193" s="105"/>
      <c r="K193" s="17"/>
      <c r="L193" s="105" t="s">
        <v>157</v>
      </c>
      <c r="M193" s="105"/>
      <c r="N193" s="105"/>
      <c r="O193" s="105"/>
      <c r="P193" s="105"/>
      <c r="Q193" s="105"/>
      <c r="R193" s="105"/>
      <c r="S193" s="105"/>
      <c r="T193" s="105"/>
      <c r="U193" s="105"/>
      <c r="V193" s="17"/>
      <c r="W193" s="105" t="s">
        <v>158</v>
      </c>
      <c r="X193" s="105"/>
      <c r="Y193" s="105"/>
      <c r="Z193" s="105"/>
      <c r="AA193" s="105"/>
      <c r="AB193" s="105"/>
      <c r="AC193" s="105"/>
      <c r="AD193" s="105"/>
      <c r="AE193" s="105"/>
      <c r="AF193" s="105"/>
    </row>
    <row r="194" spans="1:32" ht="18.5" x14ac:dyDescent="0.45">
      <c r="A194" s="106">
        <v>2018</v>
      </c>
      <c r="B194" s="106"/>
      <c r="C194" s="106"/>
      <c r="D194" s="106"/>
      <c r="E194" s="106"/>
      <c r="F194" s="106"/>
      <c r="G194" s="106"/>
      <c r="H194" s="106"/>
      <c r="I194" s="106"/>
      <c r="J194" s="106"/>
      <c r="K194" s="67"/>
      <c r="L194" s="106">
        <v>2018</v>
      </c>
      <c r="M194" s="106"/>
      <c r="N194" s="106"/>
      <c r="O194" s="106"/>
      <c r="P194" s="106"/>
      <c r="Q194" s="106"/>
      <c r="R194" s="106"/>
      <c r="S194" s="106"/>
      <c r="T194" s="106"/>
      <c r="U194" s="106"/>
      <c r="V194" s="67"/>
      <c r="W194" s="106">
        <v>2018</v>
      </c>
      <c r="X194" s="106"/>
      <c r="Y194" s="106"/>
      <c r="Z194" s="106"/>
      <c r="AA194" s="106"/>
      <c r="AB194" s="106"/>
      <c r="AC194" s="106"/>
      <c r="AD194" s="106"/>
      <c r="AE194" s="106"/>
      <c r="AF194" s="106"/>
    </row>
    <row r="195" spans="1:32" x14ac:dyDescent="0.35">
      <c r="A195" s="23"/>
      <c r="B195" s="23"/>
      <c r="C195" s="21" t="s">
        <v>143</v>
      </c>
      <c r="D195" s="21" t="s">
        <v>144</v>
      </c>
      <c r="E195" s="21" t="s">
        <v>145</v>
      </c>
      <c r="F195" s="21" t="s">
        <v>146</v>
      </c>
      <c r="G195" s="21" t="s">
        <v>147</v>
      </c>
      <c r="H195" s="21" t="s">
        <v>148</v>
      </c>
      <c r="I195" s="21" t="s">
        <v>149</v>
      </c>
      <c r="J195" s="21" t="s">
        <v>150</v>
      </c>
      <c r="K195" s="22"/>
      <c r="L195" s="23"/>
      <c r="M195" s="23"/>
      <c r="N195" s="21" t="s">
        <v>143</v>
      </c>
      <c r="O195" s="21" t="s">
        <v>144</v>
      </c>
      <c r="P195" s="21" t="s">
        <v>145</v>
      </c>
      <c r="Q195" s="21" t="s">
        <v>146</v>
      </c>
      <c r="R195" s="21" t="s">
        <v>147</v>
      </c>
      <c r="S195" s="21" t="s">
        <v>148</v>
      </c>
      <c r="T195" s="21" t="s">
        <v>149</v>
      </c>
      <c r="U195" s="21" t="s">
        <v>150</v>
      </c>
      <c r="V195" s="24"/>
      <c r="W195" s="23"/>
      <c r="X195" s="23"/>
      <c r="Y195" s="21" t="s">
        <v>143</v>
      </c>
      <c r="Z195" s="21" t="s">
        <v>144</v>
      </c>
      <c r="AA195" s="21" t="s">
        <v>145</v>
      </c>
      <c r="AB195" s="21" t="s">
        <v>146</v>
      </c>
      <c r="AC195" s="21" t="s">
        <v>147</v>
      </c>
      <c r="AD195" s="21" t="s">
        <v>148</v>
      </c>
      <c r="AE195" s="21" t="s">
        <v>149</v>
      </c>
      <c r="AF195" s="21" t="s">
        <v>150</v>
      </c>
    </row>
    <row r="196" spans="1:32" x14ac:dyDescent="0.35">
      <c r="A196" s="103" t="s">
        <v>151</v>
      </c>
      <c r="B196" s="26" t="s">
        <v>152</v>
      </c>
      <c r="C196" s="62">
        <v>68081998.944612905</v>
      </c>
      <c r="D196" s="62">
        <v>58946961.642879799</v>
      </c>
      <c r="E196" s="62">
        <v>61768196.625637501</v>
      </c>
      <c r="F196" s="62">
        <v>62000238.492383897</v>
      </c>
      <c r="G196" s="62">
        <v>62907490.255768202</v>
      </c>
      <c r="H196" s="62">
        <v>58979075.692383498</v>
      </c>
      <c r="I196" s="62">
        <v>372683961.65366602</v>
      </c>
      <c r="J196" s="63">
        <v>0.29853658534125699</v>
      </c>
      <c r="K196" s="19"/>
      <c r="L196" s="103" t="s">
        <v>151</v>
      </c>
      <c r="M196" s="26" t="s">
        <v>152</v>
      </c>
      <c r="N196" s="62">
        <v>34864245.119999997</v>
      </c>
      <c r="O196" s="62">
        <v>29751670.690000001</v>
      </c>
      <c r="P196" s="62">
        <v>30973588.789999999</v>
      </c>
      <c r="Q196" s="62">
        <v>29941636.5</v>
      </c>
      <c r="R196" s="62">
        <v>30589900.300000001</v>
      </c>
      <c r="S196" s="62">
        <v>28849289.82</v>
      </c>
      <c r="T196" s="62">
        <v>184970331.22</v>
      </c>
      <c r="U196" s="63">
        <v>0.26495799939999998</v>
      </c>
      <c r="V196" s="20"/>
      <c r="W196" s="103" t="s">
        <v>151</v>
      </c>
      <c r="X196" s="26" t="s">
        <v>152</v>
      </c>
      <c r="Y196" s="29">
        <v>3270</v>
      </c>
      <c r="Z196" s="29">
        <v>2907</v>
      </c>
      <c r="AA196" s="29">
        <v>2899</v>
      </c>
      <c r="AB196" s="29">
        <v>3053</v>
      </c>
      <c r="AC196" s="29">
        <v>3000</v>
      </c>
      <c r="AD196" s="29">
        <v>2804</v>
      </c>
      <c r="AE196" s="29">
        <v>17933</v>
      </c>
      <c r="AF196" s="28">
        <v>0.3400394403</v>
      </c>
    </row>
    <row r="197" spans="1:32" x14ac:dyDescent="0.35">
      <c r="A197" s="103"/>
      <c r="B197" s="26" t="s">
        <v>153</v>
      </c>
      <c r="C197" s="27">
        <v>10688369.1</v>
      </c>
      <c r="D197" s="27">
        <v>9630793.1899999995</v>
      </c>
      <c r="E197" s="27">
        <v>9251517.6899999995</v>
      </c>
      <c r="F197" s="27">
        <v>10408166.810000001</v>
      </c>
      <c r="G197" s="27">
        <v>10128531.17</v>
      </c>
      <c r="H197" s="27">
        <v>9390521.0500000007</v>
      </c>
      <c r="I197" s="27">
        <v>59497899.010000005</v>
      </c>
      <c r="J197" s="28">
        <v>0.40635488819999999</v>
      </c>
      <c r="K197" s="19"/>
      <c r="L197" s="103"/>
      <c r="M197" s="26" t="s">
        <v>153</v>
      </c>
      <c r="N197" s="27">
        <v>7448525.2000000002</v>
      </c>
      <c r="O197" s="27">
        <v>7071709.9299999997</v>
      </c>
      <c r="P197" s="27">
        <v>6760586.1799999997</v>
      </c>
      <c r="Q197" s="27">
        <v>7771724.0499999998</v>
      </c>
      <c r="R197" s="27">
        <v>7292616.54</v>
      </c>
      <c r="S197" s="27">
        <v>6935166.7800000003</v>
      </c>
      <c r="T197" s="27">
        <v>43280328.68</v>
      </c>
      <c r="U197" s="28">
        <v>0.3824947628</v>
      </c>
      <c r="V197" s="20"/>
      <c r="W197" s="103"/>
      <c r="X197" s="26" t="s">
        <v>153</v>
      </c>
      <c r="Y197" s="29">
        <v>17037</v>
      </c>
      <c r="Z197" s="29">
        <v>15911</v>
      </c>
      <c r="AA197" s="29">
        <v>15448</v>
      </c>
      <c r="AB197" s="29">
        <v>16178</v>
      </c>
      <c r="AC197" s="29">
        <v>16241</v>
      </c>
      <c r="AD197" s="29">
        <v>14857</v>
      </c>
      <c r="AE197" s="29">
        <v>95672</v>
      </c>
      <c r="AF197" s="28">
        <v>0.38328534879999998</v>
      </c>
    </row>
    <row r="198" spans="1:32" ht="3.5" customHeight="1" x14ac:dyDescent="0.35">
      <c r="A198" s="30"/>
      <c r="B198" s="30"/>
      <c r="C198" s="31"/>
      <c r="D198" s="31"/>
      <c r="E198" s="31"/>
      <c r="F198" s="31"/>
      <c r="G198" s="31"/>
      <c r="H198" s="31"/>
      <c r="I198" s="31"/>
      <c r="J198" s="32"/>
      <c r="K198" s="19"/>
      <c r="L198" s="30"/>
      <c r="M198" s="30"/>
      <c r="N198" s="31"/>
      <c r="O198" s="31"/>
      <c r="P198" s="31"/>
      <c r="Q198" s="31"/>
      <c r="R198" s="31"/>
      <c r="S198" s="31"/>
      <c r="T198" s="31"/>
      <c r="U198" s="32"/>
      <c r="V198" s="20"/>
      <c r="W198" s="30"/>
      <c r="X198" s="30"/>
      <c r="Y198" s="33"/>
      <c r="Z198" s="33"/>
      <c r="AA198" s="33"/>
      <c r="AB198" s="33"/>
      <c r="AC198" s="33"/>
      <c r="AD198" s="33"/>
      <c r="AE198" s="33"/>
      <c r="AF198" s="32"/>
    </row>
    <row r="199" spans="1:32" x14ac:dyDescent="0.35">
      <c r="A199" s="103" t="s">
        <v>154</v>
      </c>
      <c r="B199" s="26" t="s">
        <v>152</v>
      </c>
      <c r="C199" s="62">
        <v>68092771.726728305</v>
      </c>
      <c r="D199" s="62">
        <v>64773127.614634298</v>
      </c>
      <c r="E199" s="62">
        <v>70192801.111629799</v>
      </c>
      <c r="F199" s="62">
        <v>70996036.927385107</v>
      </c>
      <c r="G199" s="62">
        <v>74496508.535636306</v>
      </c>
      <c r="H199" s="62">
        <v>71298701.337876901</v>
      </c>
      <c r="I199" s="62">
        <v>419849947.25389099</v>
      </c>
      <c r="J199" s="63">
        <v>0.71712032612558796</v>
      </c>
      <c r="K199" s="19"/>
      <c r="L199" s="103" t="s">
        <v>154</v>
      </c>
      <c r="M199" s="26" t="s">
        <v>152</v>
      </c>
      <c r="N199" s="62">
        <v>52561301.619999997</v>
      </c>
      <c r="O199" s="62">
        <v>50760973.950000003</v>
      </c>
      <c r="P199" s="62">
        <v>55505588.509999998</v>
      </c>
      <c r="Q199" s="62">
        <v>57023727.200000003</v>
      </c>
      <c r="R199" s="62">
        <v>60004940.770000003</v>
      </c>
      <c r="S199" s="62">
        <v>58150285.770000003</v>
      </c>
      <c r="T199" s="62">
        <v>334006817.81999999</v>
      </c>
      <c r="U199" s="63">
        <v>0.71816937709999995</v>
      </c>
      <c r="V199" s="20"/>
      <c r="W199" s="103" t="s">
        <v>154</v>
      </c>
      <c r="X199" s="26" t="s">
        <v>152</v>
      </c>
      <c r="Y199" s="29">
        <v>54569</v>
      </c>
      <c r="Z199" s="29">
        <v>50384</v>
      </c>
      <c r="AA199" s="29">
        <v>54949</v>
      </c>
      <c r="AB199" s="29">
        <v>55367</v>
      </c>
      <c r="AC199" s="29">
        <v>58323</v>
      </c>
      <c r="AD199" s="29">
        <v>53676</v>
      </c>
      <c r="AE199" s="29">
        <v>327268</v>
      </c>
      <c r="AF199" s="28">
        <v>0.32254910660000002</v>
      </c>
    </row>
    <row r="200" spans="1:32" x14ac:dyDescent="0.35">
      <c r="A200" s="103"/>
      <c r="B200" s="26" t="s">
        <v>153</v>
      </c>
      <c r="C200" s="27">
        <v>27328982.199999999</v>
      </c>
      <c r="D200" s="27">
        <v>25825387.23</v>
      </c>
      <c r="E200" s="27">
        <v>27204252.059999999</v>
      </c>
      <c r="F200" s="27">
        <v>28163497.84</v>
      </c>
      <c r="G200" s="27">
        <v>29314502.949999999</v>
      </c>
      <c r="H200" s="27">
        <v>28446535.640000001</v>
      </c>
      <c r="I200" s="27">
        <v>166283157.92000002</v>
      </c>
      <c r="J200" s="28">
        <v>0.826874936941422</v>
      </c>
      <c r="K200" s="19"/>
      <c r="L200" s="103"/>
      <c r="M200" s="26" t="s">
        <v>153</v>
      </c>
      <c r="N200" s="27">
        <v>20428150.48</v>
      </c>
      <c r="O200" s="27">
        <v>19868858.309999999</v>
      </c>
      <c r="P200" s="27">
        <v>21434789.219999999</v>
      </c>
      <c r="Q200" s="27">
        <v>22064294.73</v>
      </c>
      <c r="R200" s="27">
        <v>23204180.690000001</v>
      </c>
      <c r="S200" s="27">
        <v>22650279.66</v>
      </c>
      <c r="T200" s="27">
        <v>129650553.08999999</v>
      </c>
      <c r="U200" s="28">
        <v>0.832936234267871</v>
      </c>
      <c r="V200" s="20"/>
      <c r="W200" s="103"/>
      <c r="X200" s="26" t="s">
        <v>153</v>
      </c>
      <c r="Y200" s="29">
        <v>81828</v>
      </c>
      <c r="Z200" s="29">
        <v>75273</v>
      </c>
      <c r="AA200" s="29">
        <v>80435</v>
      </c>
      <c r="AB200" s="29">
        <v>81886</v>
      </c>
      <c r="AC200" s="29">
        <v>85380</v>
      </c>
      <c r="AD200" s="29">
        <v>79032</v>
      </c>
      <c r="AE200" s="29">
        <v>483834</v>
      </c>
      <c r="AF200" s="28">
        <v>0.76905279345005895</v>
      </c>
    </row>
    <row r="201" spans="1:32" ht="3.5" customHeight="1" x14ac:dyDescent="0.35">
      <c r="A201" s="30"/>
      <c r="B201" s="30"/>
      <c r="C201" s="31"/>
      <c r="D201" s="31"/>
      <c r="E201" s="31"/>
      <c r="F201" s="31"/>
      <c r="G201" s="31"/>
      <c r="H201" s="31"/>
      <c r="I201" s="31"/>
      <c r="J201" s="31"/>
      <c r="K201" s="19"/>
      <c r="L201" s="30"/>
      <c r="M201" s="30"/>
      <c r="N201" s="31"/>
      <c r="O201" s="31"/>
      <c r="P201" s="31"/>
      <c r="Q201" s="31"/>
      <c r="R201" s="31"/>
      <c r="S201" s="31"/>
      <c r="T201" s="31"/>
      <c r="U201" s="31"/>
      <c r="V201" s="20"/>
      <c r="W201" s="30"/>
      <c r="X201" s="30"/>
      <c r="Y201" s="33"/>
      <c r="Z201" s="33"/>
      <c r="AA201" s="33"/>
      <c r="AB201" s="33"/>
      <c r="AC201" s="33"/>
      <c r="AD201" s="33"/>
      <c r="AE201" s="33"/>
      <c r="AF201" s="33"/>
    </row>
    <row r="202" spans="1:32" ht="31" x14ac:dyDescent="0.35">
      <c r="A202" s="35" t="s">
        <v>155</v>
      </c>
      <c r="B202" s="35"/>
      <c r="C202" s="36">
        <v>58539673.880000003</v>
      </c>
      <c r="D202" s="36">
        <v>55585787.609999999</v>
      </c>
      <c r="E202" s="36">
        <v>54288047.549999997</v>
      </c>
      <c r="F202" s="36">
        <v>55852977.200000003</v>
      </c>
      <c r="G202" s="36">
        <v>61135388.189999998</v>
      </c>
      <c r="H202" s="36">
        <v>56551894.969999999</v>
      </c>
      <c r="I202" s="36">
        <v>341953769.39999998</v>
      </c>
      <c r="J202" s="37">
        <v>0.92643002006789399</v>
      </c>
      <c r="K202" s="19"/>
      <c r="L202" s="35" t="s">
        <v>155</v>
      </c>
      <c r="M202" s="35"/>
      <c r="N202" s="50">
        <v>37087228.460000001</v>
      </c>
      <c r="O202" s="50">
        <v>37063785.899999999</v>
      </c>
      <c r="P202" s="50">
        <v>37174508.759999998</v>
      </c>
      <c r="Q202" s="50">
        <v>37499933.990000002</v>
      </c>
      <c r="R202" s="50">
        <v>41536171.829999998</v>
      </c>
      <c r="S202" s="50">
        <v>38317543.409999996</v>
      </c>
      <c r="T202" s="36">
        <v>228679172.34999999</v>
      </c>
      <c r="U202" s="37">
        <v>0.94606471549014404</v>
      </c>
      <c r="V202" s="20"/>
      <c r="W202" s="35" t="s">
        <v>155</v>
      </c>
      <c r="X202" s="35"/>
      <c r="Y202" s="38">
        <v>139177</v>
      </c>
      <c r="Z202" s="38">
        <v>127899</v>
      </c>
      <c r="AA202" s="38">
        <v>128579</v>
      </c>
      <c r="AB202" s="38">
        <v>131273</v>
      </c>
      <c r="AC202" s="38">
        <v>142775</v>
      </c>
      <c r="AD202" s="38">
        <v>127957</v>
      </c>
      <c r="AE202" s="38">
        <v>797660</v>
      </c>
      <c r="AF202" s="37">
        <v>0.95299741962057505</v>
      </c>
    </row>
    <row r="203" spans="1:32" x14ac:dyDescent="0.35">
      <c r="A203" s="35" t="s">
        <v>149</v>
      </c>
      <c r="B203" s="35"/>
      <c r="C203" s="39">
        <f t="shared" ref="C203:I203" si="48">SUM(C196:C202)</f>
        <v>232731795.85134119</v>
      </c>
      <c r="D203" s="39">
        <f t="shared" si="48"/>
        <v>214762057.28751409</v>
      </c>
      <c r="E203" s="39">
        <f t="shared" si="48"/>
        <v>222704815.03726733</v>
      </c>
      <c r="F203" s="39">
        <f t="shared" si="48"/>
        <v>227420917.26976901</v>
      </c>
      <c r="G203" s="39">
        <f t="shared" si="48"/>
        <v>237982421.10140449</v>
      </c>
      <c r="H203" s="39">
        <f t="shared" si="48"/>
        <v>224666728.69026038</v>
      </c>
      <c r="I203" s="39">
        <f t="shared" si="48"/>
        <v>1360268735.2375569</v>
      </c>
      <c r="J203" s="40">
        <f>SUMPRODUCT(I195:I202,J195:J202)/SUM(I195:I202)</f>
        <v>0.65487912837597162</v>
      </c>
      <c r="K203" s="19"/>
      <c r="L203" s="35" t="s">
        <v>149</v>
      </c>
      <c r="M203" s="35"/>
      <c r="N203" s="51">
        <f>SUM(N196:N202)</f>
        <v>152389450.88</v>
      </c>
      <c r="O203" s="51">
        <f t="shared" ref="O203:T203" si="49">SUM(O196:O202)</f>
        <v>144516998.78</v>
      </c>
      <c r="P203" s="51">
        <f t="shared" si="49"/>
        <v>151849061.45999998</v>
      </c>
      <c r="Q203" s="51">
        <f t="shared" si="49"/>
        <v>154301316.47</v>
      </c>
      <c r="R203" s="51">
        <f t="shared" si="49"/>
        <v>162627810.13</v>
      </c>
      <c r="S203" s="51">
        <f t="shared" si="49"/>
        <v>154902565.44</v>
      </c>
      <c r="T203" s="51">
        <f t="shared" si="49"/>
        <v>920587203.16000009</v>
      </c>
      <c r="U203" s="40">
        <f>SUMPRODUCT(T195:T202,U195:U202)/SUM(T195:T202)</f>
        <v>0.68409953309074123</v>
      </c>
      <c r="V203" s="20"/>
      <c r="W203" s="35" t="s">
        <v>149</v>
      </c>
      <c r="X203" s="35"/>
      <c r="Y203" s="41">
        <f t="shared" ref="Y203:AD203" si="50">SUM(Y196:Y202)</f>
        <v>295881</v>
      </c>
      <c r="Z203" s="41">
        <f t="shared" si="50"/>
        <v>272374</v>
      </c>
      <c r="AA203" s="41">
        <f t="shared" si="50"/>
        <v>282310</v>
      </c>
      <c r="AB203" s="41">
        <f t="shared" si="50"/>
        <v>287757</v>
      </c>
      <c r="AC203" s="41">
        <f t="shared" si="50"/>
        <v>305719</v>
      </c>
      <c r="AD203" s="41">
        <f t="shared" si="50"/>
        <v>278326</v>
      </c>
      <c r="AE203" s="41">
        <f>SUM(Y203:AD203)</f>
        <v>1722367</v>
      </c>
      <c r="AF203" s="40">
        <f>SUMPRODUCT(AE195:AE202,AF195:AF202)/SUM(AE195:AE202)</f>
        <v>0.74350554509737243</v>
      </c>
    </row>
    <row r="204" spans="1:32" s="18" customFormat="1" ht="18.5" x14ac:dyDescent="0.45">
      <c r="A204" s="104" t="s">
        <v>169</v>
      </c>
      <c r="B204" s="104"/>
      <c r="C204" s="104"/>
      <c r="D204" s="104"/>
      <c r="E204" s="104"/>
      <c r="F204" s="104"/>
      <c r="G204" s="104"/>
      <c r="H204" s="104"/>
      <c r="I204" s="104"/>
      <c r="J204" s="104"/>
      <c r="K204" s="67"/>
      <c r="L204" s="104" t="s">
        <v>169</v>
      </c>
      <c r="M204" s="104"/>
      <c r="N204" s="104"/>
      <c r="O204" s="104"/>
      <c r="P204" s="104"/>
      <c r="Q204" s="104"/>
      <c r="R204" s="104"/>
      <c r="S204" s="104"/>
      <c r="T204" s="104"/>
      <c r="U204" s="104"/>
      <c r="V204" s="67"/>
      <c r="W204" s="104" t="s">
        <v>169</v>
      </c>
      <c r="X204" s="104"/>
      <c r="Y204" s="104"/>
      <c r="Z204" s="104"/>
      <c r="AA204" s="104"/>
      <c r="AB204" s="104"/>
      <c r="AC204" s="104"/>
      <c r="AD204" s="104"/>
      <c r="AE204" s="104"/>
      <c r="AF204" s="104"/>
    </row>
    <row r="205" spans="1:32" x14ac:dyDescent="0.35">
      <c r="A205" s="23"/>
      <c r="B205" s="23"/>
      <c r="C205" s="21" t="s">
        <v>143</v>
      </c>
      <c r="D205" s="21" t="s">
        <v>144</v>
      </c>
      <c r="E205" s="21" t="s">
        <v>145</v>
      </c>
      <c r="F205" s="21" t="s">
        <v>146</v>
      </c>
      <c r="G205" s="21" t="s">
        <v>147</v>
      </c>
      <c r="H205" s="21" t="s">
        <v>148</v>
      </c>
      <c r="I205" s="21" t="s">
        <v>149</v>
      </c>
      <c r="J205" s="21" t="s">
        <v>150</v>
      </c>
      <c r="K205" s="22"/>
      <c r="L205" s="23"/>
      <c r="M205" s="23"/>
      <c r="N205" s="21" t="s">
        <v>143</v>
      </c>
      <c r="O205" s="21" t="s">
        <v>144</v>
      </c>
      <c r="P205" s="21" t="s">
        <v>145</v>
      </c>
      <c r="Q205" s="21" t="s">
        <v>146</v>
      </c>
      <c r="R205" s="21" t="s">
        <v>147</v>
      </c>
      <c r="S205" s="21" t="s">
        <v>148</v>
      </c>
      <c r="T205" s="21" t="s">
        <v>149</v>
      </c>
      <c r="U205" s="21" t="s">
        <v>150</v>
      </c>
      <c r="V205" s="24"/>
      <c r="W205" s="23"/>
      <c r="X205" s="23"/>
      <c r="Y205" s="21" t="s">
        <v>143</v>
      </c>
      <c r="Z205" s="21" t="s">
        <v>144</v>
      </c>
      <c r="AA205" s="21" t="s">
        <v>145</v>
      </c>
      <c r="AB205" s="21" t="s">
        <v>146</v>
      </c>
      <c r="AC205" s="21" t="s">
        <v>147</v>
      </c>
      <c r="AD205" s="21" t="s">
        <v>148</v>
      </c>
      <c r="AE205" s="21" t="s">
        <v>149</v>
      </c>
      <c r="AF205" s="21" t="s">
        <v>150</v>
      </c>
    </row>
    <row r="206" spans="1:32" x14ac:dyDescent="0.35">
      <c r="A206" s="103" t="s">
        <v>151</v>
      </c>
      <c r="B206" s="26" t="s">
        <v>152</v>
      </c>
      <c r="C206" s="62">
        <v>38063429.052189097</v>
      </c>
      <c r="D206" s="62">
        <v>34618942.958530404</v>
      </c>
      <c r="E206" s="62">
        <v>32467781.558307201</v>
      </c>
      <c r="F206" s="62">
        <v>34745290.029813796</v>
      </c>
      <c r="G206" s="62">
        <v>32268472.246156599</v>
      </c>
      <c r="H206" s="62">
        <v>30691387.853461798</v>
      </c>
      <c r="I206" s="62">
        <v>202855303.698459</v>
      </c>
      <c r="J206" s="63">
        <v>0.24883921804408801</v>
      </c>
      <c r="K206" s="19"/>
      <c r="L206" s="103" t="s">
        <v>151</v>
      </c>
      <c r="M206" s="26" t="s">
        <v>152</v>
      </c>
      <c r="N206" s="62">
        <v>30248006.07</v>
      </c>
      <c r="O206" s="62">
        <v>28390650.539999999</v>
      </c>
      <c r="P206" s="62">
        <v>26671819.899999999</v>
      </c>
      <c r="Q206" s="62">
        <v>28234667.899999999</v>
      </c>
      <c r="R206" s="62">
        <v>25275169.859999999</v>
      </c>
      <c r="S206" s="62">
        <v>25267294.079999998</v>
      </c>
      <c r="T206" s="62">
        <v>164087608.34999999</v>
      </c>
      <c r="U206" s="63">
        <v>0.2518343146</v>
      </c>
      <c r="V206" s="20"/>
      <c r="W206" s="103" t="s">
        <v>151</v>
      </c>
      <c r="X206" s="26" t="s">
        <v>152</v>
      </c>
      <c r="Y206" s="29">
        <v>1496</v>
      </c>
      <c r="Z206" s="29">
        <v>1348</v>
      </c>
      <c r="AA206" s="29">
        <v>1241</v>
      </c>
      <c r="AB206" s="29">
        <v>1343</v>
      </c>
      <c r="AC206" s="29">
        <v>1288</v>
      </c>
      <c r="AD206" s="29">
        <v>1192</v>
      </c>
      <c r="AE206" s="29">
        <v>7908</v>
      </c>
      <c r="AF206" s="28">
        <v>0.26092120889999998</v>
      </c>
    </row>
    <row r="207" spans="1:32" x14ac:dyDescent="0.35">
      <c r="A207" s="103"/>
      <c r="B207" s="26" t="s">
        <v>153</v>
      </c>
      <c r="C207" s="27">
        <v>6622421.1900000004</v>
      </c>
      <c r="D207" s="27">
        <v>5654128.1399999997</v>
      </c>
      <c r="E207" s="27">
        <v>5441751.3300000001</v>
      </c>
      <c r="F207" s="27">
        <v>5423489.5099999998</v>
      </c>
      <c r="G207" s="27">
        <v>5445186.8300000001</v>
      </c>
      <c r="H207" s="27">
        <v>5104494.41</v>
      </c>
      <c r="I207" s="27">
        <v>33691471.409999996</v>
      </c>
      <c r="J207" s="28">
        <v>0.3377584421</v>
      </c>
      <c r="K207" s="19"/>
      <c r="L207" s="103"/>
      <c r="M207" s="26" t="s">
        <v>153</v>
      </c>
      <c r="N207" s="27">
        <v>4418763.3099999996</v>
      </c>
      <c r="O207" s="27">
        <v>3858783.98</v>
      </c>
      <c r="P207" s="27">
        <v>3854454.4</v>
      </c>
      <c r="Q207" s="27">
        <v>3717266.94</v>
      </c>
      <c r="R207" s="27">
        <v>3711615.17</v>
      </c>
      <c r="S207" s="27">
        <v>3628645.04</v>
      </c>
      <c r="T207" s="27">
        <v>23189528.839999996</v>
      </c>
      <c r="U207" s="28">
        <v>0.30859147240000001</v>
      </c>
      <c r="V207" s="20"/>
      <c r="W207" s="103"/>
      <c r="X207" s="26" t="s">
        <v>153</v>
      </c>
      <c r="Y207" s="29">
        <v>7870</v>
      </c>
      <c r="Z207" s="29">
        <v>7316</v>
      </c>
      <c r="AA207" s="29">
        <v>6806</v>
      </c>
      <c r="AB207" s="29">
        <v>6749</v>
      </c>
      <c r="AC207" s="29">
        <v>7050</v>
      </c>
      <c r="AD207" s="29">
        <v>6415</v>
      </c>
      <c r="AE207" s="29">
        <v>42206</v>
      </c>
      <c r="AF207" s="28">
        <v>0.29513312019999999</v>
      </c>
    </row>
    <row r="208" spans="1:32" ht="3.5" customHeight="1" x14ac:dyDescent="0.35">
      <c r="A208" s="30"/>
      <c r="B208" s="30"/>
      <c r="C208" s="31"/>
      <c r="D208" s="31"/>
      <c r="E208" s="31"/>
      <c r="F208" s="31"/>
      <c r="G208" s="31"/>
      <c r="H208" s="31"/>
      <c r="I208" s="31"/>
      <c r="J208" s="32"/>
      <c r="K208" s="19"/>
      <c r="L208" s="30"/>
      <c r="M208" s="30"/>
      <c r="N208" s="31"/>
      <c r="O208" s="31"/>
      <c r="P208" s="31"/>
      <c r="Q208" s="31"/>
      <c r="R208" s="31"/>
      <c r="S208" s="31"/>
      <c r="T208" s="31"/>
      <c r="U208" s="32"/>
      <c r="V208" s="20"/>
      <c r="W208" s="30"/>
      <c r="X208" s="30"/>
      <c r="Y208" s="33"/>
      <c r="Z208" s="33"/>
      <c r="AA208" s="33"/>
      <c r="AB208" s="33"/>
      <c r="AC208" s="33"/>
      <c r="AD208" s="33"/>
      <c r="AE208" s="33"/>
      <c r="AF208" s="32"/>
    </row>
    <row r="209" spans="1:32" x14ac:dyDescent="0.35">
      <c r="A209" s="103" t="s">
        <v>154</v>
      </c>
      <c r="B209" s="26" t="s">
        <v>152</v>
      </c>
      <c r="C209" s="62">
        <v>60064057.1174509</v>
      </c>
      <c r="D209" s="62">
        <v>56622645.001884103</v>
      </c>
      <c r="E209" s="62">
        <v>53066086.2909244</v>
      </c>
      <c r="F209" s="62">
        <v>61485474.7320434</v>
      </c>
      <c r="G209" s="62">
        <v>57090590.094165601</v>
      </c>
      <c r="H209" s="62">
        <v>52280070.930192798</v>
      </c>
      <c r="I209" s="62">
        <v>340608924.16666102</v>
      </c>
      <c r="J209" s="63">
        <v>0.72230514030176096</v>
      </c>
      <c r="K209" s="19"/>
      <c r="L209" s="103" t="s">
        <v>154</v>
      </c>
      <c r="M209" s="26" t="s">
        <v>152</v>
      </c>
      <c r="N209" s="62">
        <v>45371134.159999996</v>
      </c>
      <c r="O209" s="62">
        <v>44014294.090000004</v>
      </c>
      <c r="P209" s="62">
        <v>41493643.100000001</v>
      </c>
      <c r="Q209" s="62">
        <v>48860422.469999999</v>
      </c>
      <c r="R209" s="62">
        <v>45516572.859999999</v>
      </c>
      <c r="S209" s="62">
        <v>42161823.100000001</v>
      </c>
      <c r="T209" s="62">
        <v>267417889.78</v>
      </c>
      <c r="U209" s="63">
        <v>0.72735758070000001</v>
      </c>
      <c r="V209" s="20"/>
      <c r="W209" s="103" t="s">
        <v>154</v>
      </c>
      <c r="X209" s="26" t="s">
        <v>152</v>
      </c>
      <c r="Y209" s="29">
        <v>41208</v>
      </c>
      <c r="Z209" s="29">
        <v>38419</v>
      </c>
      <c r="AA209" s="29">
        <v>37003</v>
      </c>
      <c r="AB209" s="29">
        <v>42442</v>
      </c>
      <c r="AC209" s="29">
        <v>40665</v>
      </c>
      <c r="AD209" s="29">
        <v>37483</v>
      </c>
      <c r="AE209" s="29">
        <v>237220</v>
      </c>
      <c r="AF209" s="28">
        <v>0.35594995509999999</v>
      </c>
    </row>
    <row r="210" spans="1:32" x14ac:dyDescent="0.35">
      <c r="A210" s="103"/>
      <c r="B210" s="26" t="s">
        <v>153</v>
      </c>
      <c r="C210" s="27">
        <v>25447659.690000001</v>
      </c>
      <c r="D210" s="27">
        <v>23893652.920000002</v>
      </c>
      <c r="E210" s="27">
        <v>21584641.27</v>
      </c>
      <c r="F210" s="27">
        <v>24733953.390000001</v>
      </c>
      <c r="G210" s="27">
        <v>23302759.309999999</v>
      </c>
      <c r="H210" s="27">
        <v>21432523.670000002</v>
      </c>
      <c r="I210" s="27">
        <v>140395190.25</v>
      </c>
      <c r="J210" s="28">
        <v>0.82993031366951497</v>
      </c>
      <c r="K210" s="19"/>
      <c r="L210" s="103"/>
      <c r="M210" s="26" t="s">
        <v>153</v>
      </c>
      <c r="N210" s="27">
        <v>18665817.170000002</v>
      </c>
      <c r="O210" s="27">
        <v>17944344.68</v>
      </c>
      <c r="P210" s="27">
        <v>16772351.1</v>
      </c>
      <c r="Q210" s="27">
        <v>19468579.640000001</v>
      </c>
      <c r="R210" s="27">
        <v>18745907.59</v>
      </c>
      <c r="S210" s="27">
        <v>17483127.18</v>
      </c>
      <c r="T210" s="27">
        <v>109080127.36000001</v>
      </c>
      <c r="U210" s="28">
        <v>0.83506930392087897</v>
      </c>
      <c r="V210" s="20"/>
      <c r="W210" s="103"/>
      <c r="X210" s="26" t="s">
        <v>153</v>
      </c>
      <c r="Y210" s="29">
        <v>63964</v>
      </c>
      <c r="Z210" s="29">
        <v>59884</v>
      </c>
      <c r="AA210" s="29">
        <v>56253</v>
      </c>
      <c r="AB210" s="29">
        <v>64272</v>
      </c>
      <c r="AC210" s="29">
        <v>60967</v>
      </c>
      <c r="AD210" s="29">
        <v>55581</v>
      </c>
      <c r="AE210" s="29">
        <v>360921</v>
      </c>
      <c r="AF210" s="28">
        <v>0.77614771782231895</v>
      </c>
    </row>
    <row r="211" spans="1:32" ht="4.5" customHeight="1" x14ac:dyDescent="0.35">
      <c r="A211" s="30"/>
      <c r="B211" s="30"/>
      <c r="C211" s="31"/>
      <c r="D211" s="31"/>
      <c r="E211" s="31"/>
      <c r="F211" s="31"/>
      <c r="G211" s="31"/>
      <c r="H211" s="31"/>
      <c r="I211" s="31"/>
      <c r="J211" s="31"/>
      <c r="K211" s="19"/>
      <c r="L211" s="30"/>
      <c r="M211" s="30"/>
      <c r="N211" s="31"/>
      <c r="O211" s="31"/>
      <c r="P211" s="31"/>
      <c r="Q211" s="31"/>
      <c r="R211" s="31"/>
      <c r="S211" s="31"/>
      <c r="T211" s="31"/>
      <c r="U211" s="31"/>
      <c r="V211" s="20"/>
      <c r="W211" s="30"/>
      <c r="X211" s="30"/>
      <c r="Y211" s="33"/>
      <c r="Z211" s="33"/>
      <c r="AA211" s="33"/>
      <c r="AB211" s="33"/>
      <c r="AC211" s="33"/>
      <c r="AD211" s="33"/>
      <c r="AE211" s="33"/>
      <c r="AF211" s="33"/>
    </row>
    <row r="212" spans="1:32" ht="31" x14ac:dyDescent="0.35">
      <c r="A212" s="35" t="s">
        <v>155</v>
      </c>
      <c r="B212" s="35"/>
      <c r="C212" s="36">
        <v>35111724.740000002</v>
      </c>
      <c r="D212" s="36">
        <v>33709739.369999997</v>
      </c>
      <c r="E212" s="36">
        <v>33487525.129999999</v>
      </c>
      <c r="F212" s="36">
        <v>40251022.890000001</v>
      </c>
      <c r="G212" s="36">
        <v>38406659.280000001</v>
      </c>
      <c r="H212" s="36">
        <v>33644288.560000002</v>
      </c>
      <c r="I212" s="36">
        <v>214610959.97</v>
      </c>
      <c r="J212" s="37">
        <v>0.90306534824099904</v>
      </c>
      <c r="K212" s="19"/>
      <c r="L212" s="35" t="s">
        <v>155</v>
      </c>
      <c r="M212" s="35"/>
      <c r="N212" s="36">
        <v>19043630.309999999</v>
      </c>
      <c r="O212" s="36">
        <v>17866652.600000001</v>
      </c>
      <c r="P212" s="36">
        <v>16353771.93</v>
      </c>
      <c r="Q212" s="36">
        <v>20858004.239999998</v>
      </c>
      <c r="R212" s="36">
        <v>19486207.420000002</v>
      </c>
      <c r="S212" s="36">
        <v>16728962.76</v>
      </c>
      <c r="T212" s="36">
        <v>110337229.26000001</v>
      </c>
      <c r="U212" s="37">
        <v>0.947834946614595</v>
      </c>
      <c r="V212" s="20"/>
      <c r="W212" s="35" t="s">
        <v>155</v>
      </c>
      <c r="X212" s="35"/>
      <c r="Y212" s="38">
        <v>75297</v>
      </c>
      <c r="Z212" s="38">
        <v>70497</v>
      </c>
      <c r="AA212" s="38">
        <v>67425</v>
      </c>
      <c r="AB212" s="38">
        <v>81337</v>
      </c>
      <c r="AC212" s="38">
        <v>74979</v>
      </c>
      <c r="AD212" s="38">
        <v>65583</v>
      </c>
      <c r="AE212" s="38">
        <v>435118</v>
      </c>
      <c r="AF212" s="37">
        <v>0.94326258577014799</v>
      </c>
    </row>
    <row r="213" spans="1:32" ht="4.5" customHeight="1" x14ac:dyDescent="0.35">
      <c r="A213" s="44"/>
      <c r="B213" s="44"/>
      <c r="C213" s="45"/>
      <c r="D213" s="45"/>
      <c r="E213" s="45"/>
      <c r="F213" s="45"/>
      <c r="G213" s="45"/>
      <c r="H213" s="45"/>
      <c r="I213" s="45"/>
      <c r="J213" s="27"/>
      <c r="K213" s="19"/>
      <c r="L213" s="44"/>
      <c r="M213" s="44"/>
      <c r="N213" s="44"/>
      <c r="O213" s="44"/>
      <c r="P213" s="44"/>
      <c r="Q213" s="44"/>
      <c r="R213" s="44"/>
      <c r="S213" s="44"/>
      <c r="T213" s="44"/>
      <c r="U213" s="27"/>
      <c r="V213" s="20"/>
      <c r="W213" s="44"/>
      <c r="X213" s="44"/>
      <c r="Y213" s="44"/>
      <c r="Z213" s="44"/>
      <c r="AA213" s="44"/>
      <c r="AB213" s="44"/>
      <c r="AC213" s="44"/>
      <c r="AD213" s="44"/>
      <c r="AE213" s="29"/>
      <c r="AF213" s="29"/>
    </row>
    <row r="214" spans="1:32" x14ac:dyDescent="0.35">
      <c r="A214" s="35" t="s">
        <v>149</v>
      </c>
      <c r="B214" s="35"/>
      <c r="C214" s="39">
        <f>SUM(C206:C212)</f>
        <v>165309291.78964001</v>
      </c>
      <c r="D214" s="39">
        <f t="shared" ref="D214:I214" si="51">SUM(D206:D212)</f>
        <v>154499108.39041451</v>
      </c>
      <c r="E214" s="39">
        <f t="shared" si="51"/>
        <v>146047785.57923159</v>
      </c>
      <c r="F214" s="39">
        <f t="shared" si="51"/>
        <v>166639230.5518572</v>
      </c>
      <c r="G214" s="39">
        <f t="shared" si="51"/>
        <v>156513667.76032221</v>
      </c>
      <c r="H214" s="39">
        <f t="shared" si="51"/>
        <v>143152765.42365462</v>
      </c>
      <c r="I214" s="39">
        <f t="shared" si="51"/>
        <v>932161849.49512005</v>
      </c>
      <c r="J214" s="40">
        <f>SUMPRODUCT(I206:I213,J206:J213)/SUM(I206:I213)</f>
        <v>0.66319755171325967</v>
      </c>
      <c r="K214" s="19"/>
      <c r="L214" s="35" t="s">
        <v>149</v>
      </c>
      <c r="M214" s="26"/>
      <c r="N214" s="53">
        <f t="shared" ref="N214:T214" si="52">SUM(N206:N212)</f>
        <v>117747351.02</v>
      </c>
      <c r="O214" s="53">
        <f t="shared" si="52"/>
        <v>112074725.88999999</v>
      </c>
      <c r="P214" s="53">
        <f t="shared" si="52"/>
        <v>105146040.43000001</v>
      </c>
      <c r="Q214" s="53">
        <f t="shared" si="52"/>
        <v>121138941.19</v>
      </c>
      <c r="R214" s="53">
        <f t="shared" si="52"/>
        <v>112735472.90000001</v>
      </c>
      <c r="S214" s="53">
        <f t="shared" si="52"/>
        <v>105269852.16000001</v>
      </c>
      <c r="T214" s="53">
        <f t="shared" si="52"/>
        <v>674112383.59000003</v>
      </c>
      <c r="U214" s="40">
        <f>SUMPRODUCT(T206:T213,U206:U213)/SUM(T206:T213)</f>
        <v>0.65071992309908233</v>
      </c>
      <c r="V214" s="20"/>
      <c r="W214" s="35" t="s">
        <v>149</v>
      </c>
      <c r="X214" s="26"/>
      <c r="Y214" s="41">
        <f t="shared" ref="Y214:AD214" si="53">SUM(Y206:Y212)</f>
        <v>189835</v>
      </c>
      <c r="Z214" s="41">
        <f t="shared" si="53"/>
        <v>177464</v>
      </c>
      <c r="AA214" s="41">
        <f t="shared" si="53"/>
        <v>168728</v>
      </c>
      <c r="AB214" s="41">
        <f t="shared" si="53"/>
        <v>196143</v>
      </c>
      <c r="AC214" s="41">
        <f t="shared" si="53"/>
        <v>184949</v>
      </c>
      <c r="AD214" s="41">
        <f t="shared" si="53"/>
        <v>166254</v>
      </c>
      <c r="AE214" s="41">
        <f>SUM(Y214:AD214)</f>
        <v>1083373</v>
      </c>
      <c r="AF214" s="40">
        <f>SUMPRODUCT(AE206:AE213,AF206:AF213)/SUM(AE206:AE213)</f>
        <v>0.72875800116787925</v>
      </c>
    </row>
  </sheetData>
  <mergeCells count="204">
    <mergeCell ref="B1:J1"/>
    <mergeCell ref="L1:T1"/>
    <mergeCell ref="A3:J3"/>
    <mergeCell ref="L3:U3"/>
    <mergeCell ref="W3:AF3"/>
    <mergeCell ref="A9:A10"/>
    <mergeCell ref="L9:L10"/>
    <mergeCell ref="W9:W10"/>
    <mergeCell ref="A2:AF2"/>
    <mergeCell ref="A14:J14"/>
    <mergeCell ref="L14:U14"/>
    <mergeCell ref="W14:AF14"/>
    <mergeCell ref="A4:J4"/>
    <mergeCell ref="L4:U4"/>
    <mergeCell ref="W4:AF4"/>
    <mergeCell ref="A5:B5"/>
    <mergeCell ref="A6:A7"/>
    <mergeCell ref="L6:L7"/>
    <mergeCell ref="W6:W7"/>
    <mergeCell ref="A26:J26"/>
    <mergeCell ref="L26:U26"/>
    <mergeCell ref="W26:AF26"/>
    <mergeCell ref="A27:J27"/>
    <mergeCell ref="L27:U27"/>
    <mergeCell ref="W27:AF27"/>
    <mergeCell ref="A16:A17"/>
    <mergeCell ref="L16:L17"/>
    <mergeCell ref="W16:W17"/>
    <mergeCell ref="A19:A20"/>
    <mergeCell ref="L19:L20"/>
    <mergeCell ref="W19:W20"/>
    <mergeCell ref="A37:J37"/>
    <mergeCell ref="L37:U37"/>
    <mergeCell ref="W37:AF37"/>
    <mergeCell ref="A39:A40"/>
    <mergeCell ref="L39:L40"/>
    <mergeCell ref="W39:W40"/>
    <mergeCell ref="A29:A30"/>
    <mergeCell ref="L29:L30"/>
    <mergeCell ref="W29:W30"/>
    <mergeCell ref="A32:A33"/>
    <mergeCell ref="L32:L33"/>
    <mergeCell ref="W32:W33"/>
    <mergeCell ref="A51:J51"/>
    <mergeCell ref="L51:U51"/>
    <mergeCell ref="W51:AF51"/>
    <mergeCell ref="A52:B52"/>
    <mergeCell ref="A53:A54"/>
    <mergeCell ref="L53:L54"/>
    <mergeCell ref="W53:W54"/>
    <mergeCell ref="A42:A43"/>
    <mergeCell ref="L42:L43"/>
    <mergeCell ref="W42:W43"/>
    <mergeCell ref="A50:J50"/>
    <mergeCell ref="L50:U50"/>
    <mergeCell ref="W50:AF50"/>
    <mergeCell ref="A49:AF49"/>
    <mergeCell ref="A63:A64"/>
    <mergeCell ref="L63:L64"/>
    <mergeCell ref="W63:W64"/>
    <mergeCell ref="A66:A67"/>
    <mergeCell ref="L66:L67"/>
    <mergeCell ref="W66:W67"/>
    <mergeCell ref="A56:A57"/>
    <mergeCell ref="L56:L57"/>
    <mergeCell ref="W56:W57"/>
    <mergeCell ref="A61:J61"/>
    <mergeCell ref="L61:U61"/>
    <mergeCell ref="W61:AF61"/>
    <mergeCell ref="A76:A77"/>
    <mergeCell ref="L76:L77"/>
    <mergeCell ref="W76:W77"/>
    <mergeCell ref="A79:A80"/>
    <mergeCell ref="L79:L80"/>
    <mergeCell ref="W79:W80"/>
    <mergeCell ref="A73:J73"/>
    <mergeCell ref="L73:U73"/>
    <mergeCell ref="W73:AF73"/>
    <mergeCell ref="A74:J74"/>
    <mergeCell ref="L74:U74"/>
    <mergeCell ref="W74:AF74"/>
    <mergeCell ref="A89:A90"/>
    <mergeCell ref="L89:L90"/>
    <mergeCell ref="W89:W90"/>
    <mergeCell ref="A97:J97"/>
    <mergeCell ref="L97:U97"/>
    <mergeCell ref="W97:AF97"/>
    <mergeCell ref="A84:J84"/>
    <mergeCell ref="L84:U84"/>
    <mergeCell ref="W84:AF84"/>
    <mergeCell ref="A86:A87"/>
    <mergeCell ref="L86:L87"/>
    <mergeCell ref="W86:W87"/>
    <mergeCell ref="A96:AF96"/>
    <mergeCell ref="A103:A104"/>
    <mergeCell ref="L103:L104"/>
    <mergeCell ref="W103:W104"/>
    <mergeCell ref="A108:J108"/>
    <mergeCell ref="L108:U108"/>
    <mergeCell ref="W108:AF108"/>
    <mergeCell ref="A98:J98"/>
    <mergeCell ref="L98:U98"/>
    <mergeCell ref="W98:AF98"/>
    <mergeCell ref="A99:B99"/>
    <mergeCell ref="A100:A101"/>
    <mergeCell ref="L100:L101"/>
    <mergeCell ref="W100:W101"/>
    <mergeCell ref="A120:J120"/>
    <mergeCell ref="L120:U120"/>
    <mergeCell ref="W120:AF120"/>
    <mergeCell ref="A121:J121"/>
    <mergeCell ref="L121:U121"/>
    <mergeCell ref="W121:AF121"/>
    <mergeCell ref="A110:A111"/>
    <mergeCell ref="L110:L111"/>
    <mergeCell ref="W110:W111"/>
    <mergeCell ref="A113:A114"/>
    <mergeCell ref="L113:L114"/>
    <mergeCell ref="W113:W114"/>
    <mergeCell ref="A131:J131"/>
    <mergeCell ref="L131:U131"/>
    <mergeCell ref="W131:AF131"/>
    <mergeCell ref="A133:A134"/>
    <mergeCell ref="L133:L134"/>
    <mergeCell ref="W133:W134"/>
    <mergeCell ref="A123:A124"/>
    <mergeCell ref="L123:L124"/>
    <mergeCell ref="W123:W124"/>
    <mergeCell ref="A126:A127"/>
    <mergeCell ref="L126:L127"/>
    <mergeCell ref="W126:W127"/>
    <mergeCell ref="A145:J145"/>
    <mergeCell ref="L145:U145"/>
    <mergeCell ref="W145:AF145"/>
    <mergeCell ref="A146:B146"/>
    <mergeCell ref="A147:A148"/>
    <mergeCell ref="L147:L148"/>
    <mergeCell ref="W147:W148"/>
    <mergeCell ref="A136:A137"/>
    <mergeCell ref="L136:L137"/>
    <mergeCell ref="W136:W137"/>
    <mergeCell ref="A144:J144"/>
    <mergeCell ref="L144:U144"/>
    <mergeCell ref="W144:AF144"/>
    <mergeCell ref="A143:AF143"/>
    <mergeCell ref="A157:J157"/>
    <mergeCell ref="L157:U157"/>
    <mergeCell ref="W157:AF157"/>
    <mergeCell ref="A159:A160"/>
    <mergeCell ref="L159:L160"/>
    <mergeCell ref="W159:W160"/>
    <mergeCell ref="A150:A151"/>
    <mergeCell ref="L150:L151"/>
    <mergeCell ref="W150:W151"/>
    <mergeCell ref="A156:J156"/>
    <mergeCell ref="L156:U156"/>
    <mergeCell ref="W156:AF156"/>
    <mergeCell ref="A170:J170"/>
    <mergeCell ref="L170:U170"/>
    <mergeCell ref="W170:AF170"/>
    <mergeCell ref="A171:B171"/>
    <mergeCell ref="A172:A173"/>
    <mergeCell ref="L172:L173"/>
    <mergeCell ref="W172:W173"/>
    <mergeCell ref="A162:A163"/>
    <mergeCell ref="L162:L163"/>
    <mergeCell ref="W162:W163"/>
    <mergeCell ref="A169:J169"/>
    <mergeCell ref="L169:U169"/>
    <mergeCell ref="W169:AF169"/>
    <mergeCell ref="A168:AF168"/>
    <mergeCell ref="A183:A184"/>
    <mergeCell ref="L183:L184"/>
    <mergeCell ref="W183:W184"/>
    <mergeCell ref="A186:A187"/>
    <mergeCell ref="L186:L187"/>
    <mergeCell ref="W186:W187"/>
    <mergeCell ref="A175:A176"/>
    <mergeCell ref="L175:L176"/>
    <mergeCell ref="W175:W176"/>
    <mergeCell ref="A181:J181"/>
    <mergeCell ref="L181:U181"/>
    <mergeCell ref="W181:AF181"/>
    <mergeCell ref="A196:A197"/>
    <mergeCell ref="L196:L197"/>
    <mergeCell ref="W196:W197"/>
    <mergeCell ref="A199:A200"/>
    <mergeCell ref="L199:L200"/>
    <mergeCell ref="W199:W200"/>
    <mergeCell ref="A193:J193"/>
    <mergeCell ref="L193:U193"/>
    <mergeCell ref="W193:AF193"/>
    <mergeCell ref="A194:J194"/>
    <mergeCell ref="L194:U194"/>
    <mergeCell ref="W194:AF194"/>
    <mergeCell ref="A209:A210"/>
    <mergeCell ref="L209:L210"/>
    <mergeCell ref="W209:W210"/>
    <mergeCell ref="A204:J204"/>
    <mergeCell ref="L204:U204"/>
    <mergeCell ref="W204:AF204"/>
    <mergeCell ref="A206:A207"/>
    <mergeCell ref="L206:L207"/>
    <mergeCell ref="W206:W207"/>
  </mergeCells>
  <pageMargins left="0.7" right="0.7" top="0.75" bottom="0.25" header="0.3" footer="0.3"/>
  <pageSetup scale="71" fitToWidth="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A164"/>
  <sheetViews>
    <sheetView showGridLines="0" zoomScale="80" zoomScaleNormal="80" workbookViewId="0"/>
  </sheetViews>
  <sheetFormatPr defaultRowHeight="14.5" x14ac:dyDescent="0.35"/>
  <cols>
    <col min="1" max="1" width="11.81640625" bestFit="1" customWidth="1"/>
    <col min="2" max="2" width="13.54296875" bestFit="1" customWidth="1"/>
    <col min="3" max="8" width="12.453125" bestFit="1" customWidth="1"/>
    <col min="9" max="9" width="13.54296875" bestFit="1" customWidth="1"/>
    <col min="10" max="10" width="16.1796875" bestFit="1" customWidth="1"/>
    <col min="11" max="11" width="3" customWidth="1"/>
    <col min="12" max="12" width="10.81640625" bestFit="1" customWidth="1"/>
    <col min="13" max="13" width="12.1796875" bestFit="1" customWidth="1"/>
    <col min="14" max="19" width="12.453125" bestFit="1" customWidth="1"/>
    <col min="20" max="20" width="13.54296875" customWidth="1"/>
    <col min="21" max="21" width="16.1796875" customWidth="1"/>
    <col min="22" max="22" width="2.81640625" customWidth="1"/>
    <col min="23" max="23" width="11.81640625" bestFit="1" customWidth="1"/>
    <col min="24" max="24" width="13.54296875" bestFit="1" customWidth="1"/>
    <col min="25" max="31" width="11.81640625" customWidth="1"/>
    <col min="32" max="32" width="18.81640625" customWidth="1"/>
  </cols>
  <sheetData>
    <row r="1" spans="1:16381" ht="79.5" customHeight="1" x14ac:dyDescent="0.35">
      <c r="C1" s="110" t="s">
        <v>186</v>
      </c>
      <c r="D1" s="110"/>
      <c r="E1" s="110"/>
      <c r="F1" s="110"/>
      <c r="G1" s="110"/>
      <c r="H1" s="110"/>
      <c r="I1" s="110"/>
      <c r="J1" s="110"/>
      <c r="K1" s="110"/>
    </row>
    <row r="2" spans="1:16381" ht="37.5" customHeight="1" x14ac:dyDescent="0.7">
      <c r="A2" s="109" t="s">
        <v>163</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row>
    <row r="3" spans="1:16381" s="18" customFormat="1" ht="18.5" x14ac:dyDescent="0.45">
      <c r="A3" s="105" t="s">
        <v>140</v>
      </c>
      <c r="B3" s="105"/>
      <c r="C3" s="105"/>
      <c r="D3" s="105"/>
      <c r="E3" s="105"/>
      <c r="F3" s="105"/>
      <c r="G3" s="105"/>
      <c r="H3" s="105"/>
      <c r="I3" s="105"/>
      <c r="J3" s="105"/>
      <c r="K3" s="17"/>
      <c r="L3" s="105" t="s">
        <v>141</v>
      </c>
      <c r="M3" s="105"/>
      <c r="N3" s="105"/>
      <c r="O3" s="105"/>
      <c r="P3" s="105"/>
      <c r="Q3" s="105"/>
      <c r="R3" s="105"/>
      <c r="S3" s="105"/>
      <c r="T3" s="105"/>
      <c r="U3" s="105"/>
      <c r="V3" s="17"/>
      <c r="W3" s="105" t="s">
        <v>142</v>
      </c>
      <c r="X3" s="105"/>
      <c r="Y3" s="105"/>
      <c r="Z3" s="105"/>
      <c r="AA3" s="105"/>
      <c r="AB3" s="105"/>
      <c r="AC3" s="105"/>
      <c r="AD3" s="105"/>
      <c r="AE3" s="105"/>
      <c r="AF3" s="105"/>
    </row>
    <row r="4" spans="1:16381" s="18" customFormat="1" ht="18.5" x14ac:dyDescent="0.45">
      <c r="A4" s="106">
        <v>2018</v>
      </c>
      <c r="B4" s="106"/>
      <c r="C4" s="106"/>
      <c r="D4" s="106"/>
      <c r="E4" s="106"/>
      <c r="F4" s="106"/>
      <c r="G4" s="106"/>
      <c r="H4" s="106"/>
      <c r="I4" s="106"/>
      <c r="J4" s="106"/>
      <c r="K4" s="67"/>
      <c r="L4" s="106">
        <v>2018</v>
      </c>
      <c r="M4" s="106"/>
      <c r="N4" s="106"/>
      <c r="O4" s="106"/>
      <c r="P4" s="106"/>
      <c r="Q4" s="106"/>
      <c r="R4" s="106"/>
      <c r="S4" s="106"/>
      <c r="T4" s="106"/>
      <c r="U4" s="106"/>
      <c r="V4" s="67"/>
      <c r="W4" s="106">
        <v>2018</v>
      </c>
      <c r="X4" s="106"/>
      <c r="Y4" s="106"/>
      <c r="Z4" s="106"/>
      <c r="AA4" s="106"/>
      <c r="AB4" s="106"/>
      <c r="AC4" s="106"/>
      <c r="AD4" s="106"/>
      <c r="AE4" s="106"/>
      <c r="AF4" s="106"/>
    </row>
    <row r="5" spans="1:16381" s="25" customFormat="1" ht="15.5" x14ac:dyDescent="0.35">
      <c r="A5" s="23"/>
      <c r="B5" s="23"/>
      <c r="C5" s="21" t="s">
        <v>143</v>
      </c>
      <c r="D5" s="21" t="s">
        <v>144</v>
      </c>
      <c r="E5" s="21" t="s">
        <v>145</v>
      </c>
      <c r="F5" s="21" t="s">
        <v>146</v>
      </c>
      <c r="G5" s="21" t="s">
        <v>147</v>
      </c>
      <c r="H5" s="21" t="s">
        <v>148</v>
      </c>
      <c r="I5" s="21" t="s">
        <v>149</v>
      </c>
      <c r="J5" s="21" t="s">
        <v>164</v>
      </c>
      <c r="K5" s="24"/>
      <c r="L5" s="23"/>
      <c r="M5" s="23"/>
      <c r="N5" s="21" t="s">
        <v>143</v>
      </c>
      <c r="O5" s="21" t="s">
        <v>144</v>
      </c>
      <c r="P5" s="21" t="s">
        <v>145</v>
      </c>
      <c r="Q5" s="21" t="s">
        <v>146</v>
      </c>
      <c r="R5" s="21" t="s">
        <v>147</v>
      </c>
      <c r="S5" s="21" t="s">
        <v>148</v>
      </c>
      <c r="T5" s="21" t="s">
        <v>149</v>
      </c>
      <c r="U5" s="21" t="s">
        <v>164</v>
      </c>
      <c r="V5" s="24"/>
      <c r="W5" s="23"/>
      <c r="X5" s="23"/>
      <c r="Y5" s="21" t="s">
        <v>143</v>
      </c>
      <c r="Z5" s="21" t="s">
        <v>144</v>
      </c>
      <c r="AA5" s="21" t="s">
        <v>145</v>
      </c>
      <c r="AB5" s="21" t="s">
        <v>146</v>
      </c>
      <c r="AC5" s="21" t="s">
        <v>147</v>
      </c>
      <c r="AD5" s="21" t="s">
        <v>148</v>
      </c>
      <c r="AE5" s="21" t="s">
        <v>149</v>
      </c>
      <c r="AF5" s="21" t="s">
        <v>164</v>
      </c>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row>
    <row r="6" spans="1:16381" ht="15.5" x14ac:dyDescent="0.35">
      <c r="A6" s="103" t="s">
        <v>151</v>
      </c>
      <c r="B6" s="26" t="s">
        <v>152</v>
      </c>
      <c r="C6" s="27">
        <v>122592.16</v>
      </c>
      <c r="D6" s="27">
        <v>212158.68</v>
      </c>
      <c r="E6" s="27">
        <v>445740</v>
      </c>
      <c r="F6" s="27">
        <v>148559.70000000001</v>
      </c>
      <c r="G6" s="27">
        <v>381714.62</v>
      </c>
      <c r="H6" s="27">
        <v>155909.69</v>
      </c>
      <c r="I6" s="27">
        <v>1466674.85</v>
      </c>
      <c r="J6" s="28">
        <v>0.31753333509999998</v>
      </c>
      <c r="K6" s="20"/>
      <c r="L6" s="103" t="s">
        <v>151</v>
      </c>
      <c r="M6" s="26" t="s">
        <v>152</v>
      </c>
      <c r="N6" s="27">
        <v>112635.37</v>
      </c>
      <c r="O6" s="27">
        <v>203964.33</v>
      </c>
      <c r="P6" s="27">
        <v>430709.38</v>
      </c>
      <c r="Q6" s="27">
        <v>145029.57999999999</v>
      </c>
      <c r="R6" s="27">
        <v>370172.4</v>
      </c>
      <c r="S6" s="27">
        <v>152617.29</v>
      </c>
      <c r="T6" s="27">
        <v>1415128.35</v>
      </c>
      <c r="U6" s="28">
        <v>0.32365356099999998</v>
      </c>
      <c r="V6" s="20"/>
      <c r="W6" s="103" t="s">
        <v>151</v>
      </c>
      <c r="X6" s="26" t="s">
        <v>152</v>
      </c>
      <c r="Y6" s="23" t="s">
        <v>187</v>
      </c>
      <c r="Z6" s="23" t="s">
        <v>187</v>
      </c>
      <c r="AA6" s="23" t="s">
        <v>187</v>
      </c>
      <c r="AB6" s="23" t="s">
        <v>187</v>
      </c>
      <c r="AC6" s="44">
        <v>11</v>
      </c>
      <c r="AD6" s="23" t="s">
        <v>187</v>
      </c>
      <c r="AE6" s="55">
        <v>36</v>
      </c>
      <c r="AF6" s="28">
        <v>0.25714285710000001</v>
      </c>
    </row>
    <row r="7" spans="1:16381" ht="15.5" x14ac:dyDescent="0.35">
      <c r="A7" s="103"/>
      <c r="B7" s="26" t="s">
        <v>153</v>
      </c>
      <c r="C7" s="27">
        <v>7087.1</v>
      </c>
      <c r="D7" s="27">
        <v>16737.48</v>
      </c>
      <c r="E7" s="27">
        <v>52061.33</v>
      </c>
      <c r="F7" s="27">
        <v>20737.46</v>
      </c>
      <c r="G7" s="27">
        <v>25990.65</v>
      </c>
      <c r="H7" s="27">
        <v>10835.19</v>
      </c>
      <c r="I7" s="27">
        <v>133449.21</v>
      </c>
      <c r="J7" s="28">
        <v>0.2416261338</v>
      </c>
      <c r="K7" s="20"/>
      <c r="L7" s="103"/>
      <c r="M7" s="26" t="s">
        <v>153</v>
      </c>
      <c r="N7" s="27">
        <v>2925.56</v>
      </c>
      <c r="O7" s="27">
        <v>13731.29</v>
      </c>
      <c r="P7" s="27">
        <v>40450.43</v>
      </c>
      <c r="Q7" s="27">
        <v>19519.990000000002</v>
      </c>
      <c r="R7" s="27">
        <v>20254.419999999998</v>
      </c>
      <c r="S7" s="27">
        <v>4907.24</v>
      </c>
      <c r="T7" s="27">
        <v>101788.93</v>
      </c>
      <c r="U7" s="28">
        <v>0.224292299</v>
      </c>
      <c r="V7" s="20"/>
      <c r="W7" s="103"/>
      <c r="X7" s="26" t="s">
        <v>153</v>
      </c>
      <c r="Y7" s="23" t="s">
        <v>187</v>
      </c>
      <c r="Z7" s="23" t="s">
        <v>187</v>
      </c>
      <c r="AA7" s="23" t="s">
        <v>187</v>
      </c>
      <c r="AB7" s="23" t="s">
        <v>187</v>
      </c>
      <c r="AC7" s="44">
        <v>31</v>
      </c>
      <c r="AD7" s="23" t="s">
        <v>187</v>
      </c>
      <c r="AE7" s="55">
        <v>113</v>
      </c>
      <c r="AF7" s="28">
        <v>0.24197002140000001</v>
      </c>
    </row>
    <row r="8" spans="1:16381" ht="6" customHeight="1" x14ac:dyDescent="0.35">
      <c r="A8" s="30"/>
      <c r="B8" s="30"/>
      <c r="C8" s="31"/>
      <c r="D8" s="31"/>
      <c r="E8" s="31"/>
      <c r="F8" s="31"/>
      <c r="G8" s="31"/>
      <c r="H8" s="31"/>
      <c r="I8" s="31"/>
      <c r="J8" s="32"/>
      <c r="K8" s="20"/>
      <c r="L8" s="30"/>
      <c r="M8" s="30"/>
      <c r="N8" s="31"/>
      <c r="O8" s="31"/>
      <c r="P8" s="31"/>
      <c r="Q8" s="31"/>
      <c r="R8" s="31"/>
      <c r="S8" s="31"/>
      <c r="T8" s="31"/>
      <c r="U8" s="32"/>
      <c r="V8" s="20"/>
      <c r="W8" s="30"/>
      <c r="X8" s="30"/>
      <c r="Y8" s="56"/>
      <c r="Z8" s="56"/>
      <c r="AA8" s="56"/>
      <c r="AB8" s="56"/>
      <c r="AC8" s="56"/>
      <c r="AD8" s="56"/>
      <c r="AE8" s="57"/>
      <c r="AF8" s="32"/>
    </row>
    <row r="9" spans="1:16381" ht="15.5" x14ac:dyDescent="0.35">
      <c r="A9" s="103" t="s">
        <v>154</v>
      </c>
      <c r="B9" s="26" t="s">
        <v>152</v>
      </c>
      <c r="C9" s="27">
        <v>975029.52</v>
      </c>
      <c r="D9" s="27">
        <v>859094.59</v>
      </c>
      <c r="E9" s="27">
        <v>1064040.48</v>
      </c>
      <c r="F9" s="27">
        <v>856071.95</v>
      </c>
      <c r="G9" s="27">
        <v>782930.56</v>
      </c>
      <c r="H9" s="27">
        <v>800330.02</v>
      </c>
      <c r="I9" s="27">
        <v>5337497.12</v>
      </c>
      <c r="J9" s="28">
        <v>0.64206057689999996</v>
      </c>
      <c r="K9" s="20"/>
      <c r="L9" s="103" t="s">
        <v>154</v>
      </c>
      <c r="M9" s="26" t="s">
        <v>152</v>
      </c>
      <c r="N9" s="27">
        <v>786690.22</v>
      </c>
      <c r="O9" s="27">
        <v>696234.94</v>
      </c>
      <c r="P9" s="27">
        <v>916562.06</v>
      </c>
      <c r="Q9" s="27">
        <v>723409.1</v>
      </c>
      <c r="R9" s="27">
        <v>661333.59</v>
      </c>
      <c r="S9" s="27">
        <v>706871.14</v>
      </c>
      <c r="T9" s="27">
        <v>4491101.05</v>
      </c>
      <c r="U9" s="28">
        <v>0.65989314210000005</v>
      </c>
      <c r="V9" s="20"/>
      <c r="W9" s="103" t="s">
        <v>154</v>
      </c>
      <c r="X9" s="26" t="s">
        <v>152</v>
      </c>
      <c r="Y9" s="44">
        <v>423</v>
      </c>
      <c r="Z9" s="44">
        <v>386</v>
      </c>
      <c r="AA9" s="44">
        <v>455</v>
      </c>
      <c r="AB9" s="44">
        <v>384</v>
      </c>
      <c r="AC9" s="44">
        <v>395</v>
      </c>
      <c r="AD9" s="44">
        <v>368</v>
      </c>
      <c r="AE9" s="55">
        <v>2411</v>
      </c>
      <c r="AF9" s="28">
        <v>0.15104623480000001</v>
      </c>
    </row>
    <row r="10" spans="1:16381" ht="15.5" x14ac:dyDescent="0.35">
      <c r="A10" s="103"/>
      <c r="B10" s="26" t="s">
        <v>153</v>
      </c>
      <c r="C10" s="27">
        <v>304870.40000000002</v>
      </c>
      <c r="D10" s="27">
        <v>241878.7</v>
      </c>
      <c r="E10" s="27">
        <v>333400.63</v>
      </c>
      <c r="F10" s="27">
        <v>267933.2</v>
      </c>
      <c r="G10" s="27">
        <v>255799.91</v>
      </c>
      <c r="H10" s="27">
        <v>227742.88</v>
      </c>
      <c r="I10" s="27">
        <v>1631625.7200000002</v>
      </c>
      <c r="J10" s="28">
        <v>0.72261014410000002</v>
      </c>
      <c r="K10" s="20"/>
      <c r="L10" s="103"/>
      <c r="M10" s="26" t="s">
        <v>153</v>
      </c>
      <c r="N10" s="27">
        <v>225244.23</v>
      </c>
      <c r="O10" s="27">
        <v>179120.53</v>
      </c>
      <c r="P10" s="27">
        <v>264586.84999999998</v>
      </c>
      <c r="Q10" s="27">
        <v>219036.56</v>
      </c>
      <c r="R10" s="27">
        <v>208628.23</v>
      </c>
      <c r="S10" s="27">
        <v>196939.83</v>
      </c>
      <c r="T10" s="27">
        <v>1293556.23</v>
      </c>
      <c r="U10" s="28">
        <v>0.73266676529999997</v>
      </c>
      <c r="V10" s="20"/>
      <c r="W10" s="103"/>
      <c r="X10" s="26" t="s">
        <v>153</v>
      </c>
      <c r="Y10" s="44">
        <v>545</v>
      </c>
      <c r="Z10" s="44">
        <v>460</v>
      </c>
      <c r="AA10" s="44">
        <v>595</v>
      </c>
      <c r="AB10" s="44">
        <v>466</v>
      </c>
      <c r="AC10" s="44">
        <v>483</v>
      </c>
      <c r="AD10" s="44">
        <v>431</v>
      </c>
      <c r="AE10" s="55">
        <v>2980</v>
      </c>
      <c r="AF10" s="28">
        <v>0.68370530360000004</v>
      </c>
    </row>
    <row r="11" spans="1:16381" s="12" customFormat="1" ht="15.5" x14ac:dyDescent="0.35">
      <c r="A11" s="58" t="s">
        <v>149</v>
      </c>
      <c r="B11" s="26"/>
      <c r="C11" s="53">
        <f t="shared" ref="C11:I11" si="0">SUM(C6:C10)</f>
        <v>1409579.1800000002</v>
      </c>
      <c r="D11" s="53">
        <f t="shared" si="0"/>
        <v>1329869.45</v>
      </c>
      <c r="E11" s="53">
        <f t="shared" si="0"/>
        <v>1895242.44</v>
      </c>
      <c r="F11" s="53">
        <f t="shared" si="0"/>
        <v>1293302.31</v>
      </c>
      <c r="G11" s="53">
        <f t="shared" si="0"/>
        <v>1446435.74</v>
      </c>
      <c r="H11" s="53">
        <f t="shared" si="0"/>
        <v>1194817.78</v>
      </c>
      <c r="I11" s="53">
        <f t="shared" si="0"/>
        <v>8569246.9000000004</v>
      </c>
      <c r="J11" s="40">
        <f>SUMPRODUCT(I6:I10,J6:J10)/SUM(I6:I10)</f>
        <v>0.59561695555936334</v>
      </c>
      <c r="K11" s="20"/>
      <c r="L11" s="58" t="s">
        <v>149</v>
      </c>
      <c r="M11" s="26"/>
      <c r="N11" s="53">
        <f t="shared" ref="N11:T11" si="1">SUM(N6:N10)</f>
        <v>1127495.3799999999</v>
      </c>
      <c r="O11" s="53">
        <f t="shared" si="1"/>
        <v>1093051.0899999999</v>
      </c>
      <c r="P11" s="53">
        <f t="shared" si="1"/>
        <v>1652308.7200000002</v>
      </c>
      <c r="Q11" s="53">
        <f t="shared" si="1"/>
        <v>1106995.23</v>
      </c>
      <c r="R11" s="53">
        <f t="shared" si="1"/>
        <v>1260388.6399999999</v>
      </c>
      <c r="S11" s="53">
        <f t="shared" si="1"/>
        <v>1061335.5</v>
      </c>
      <c r="T11" s="53">
        <f t="shared" si="1"/>
        <v>7301574.5600000005</v>
      </c>
      <c r="U11" s="40">
        <f>SUMPRODUCT(T6:T10,U6:U10)/SUM(T6:T10)</f>
        <v>0.60154617458468795</v>
      </c>
      <c r="V11" s="20"/>
      <c r="W11" s="58" t="s">
        <v>149</v>
      </c>
      <c r="X11" s="26"/>
      <c r="Y11" s="59">
        <v>983</v>
      </c>
      <c r="Z11" s="59">
        <v>864</v>
      </c>
      <c r="AA11" s="59">
        <v>1094</v>
      </c>
      <c r="AB11" s="59">
        <v>862</v>
      </c>
      <c r="AC11" s="59">
        <v>920</v>
      </c>
      <c r="AD11" s="59">
        <v>817</v>
      </c>
      <c r="AE11" s="59">
        <v>5540</v>
      </c>
      <c r="AF11" s="40">
        <v>0.44011083611996388</v>
      </c>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row>
    <row r="12" spans="1:16381" s="18" customFormat="1" ht="18.5" x14ac:dyDescent="0.45">
      <c r="A12" s="106">
        <v>2019</v>
      </c>
      <c r="B12" s="106"/>
      <c r="C12" s="106"/>
      <c r="D12" s="106"/>
      <c r="E12" s="106"/>
      <c r="F12" s="106"/>
      <c r="G12" s="106"/>
      <c r="H12" s="106"/>
      <c r="I12" s="106"/>
      <c r="J12" s="106"/>
      <c r="K12" s="67"/>
      <c r="L12" s="106">
        <v>2019</v>
      </c>
      <c r="M12" s="106"/>
      <c r="N12" s="106"/>
      <c r="O12" s="106"/>
      <c r="P12" s="106"/>
      <c r="Q12" s="106"/>
      <c r="R12" s="106"/>
      <c r="S12" s="106"/>
      <c r="T12" s="106"/>
      <c r="U12" s="106"/>
      <c r="V12" s="67"/>
      <c r="W12" s="106">
        <v>2019</v>
      </c>
      <c r="X12" s="106"/>
      <c r="Y12" s="106"/>
      <c r="Z12" s="106"/>
      <c r="AA12" s="106"/>
      <c r="AB12" s="106"/>
      <c r="AC12" s="106"/>
      <c r="AD12" s="106"/>
      <c r="AE12" s="106"/>
      <c r="AF12" s="106"/>
    </row>
    <row r="13" spans="1:16381" s="25" customFormat="1" ht="15.5" x14ac:dyDescent="0.35">
      <c r="A13" s="23"/>
      <c r="B13" s="23"/>
      <c r="C13" s="21" t="s">
        <v>143</v>
      </c>
      <c r="D13" s="21" t="s">
        <v>144</v>
      </c>
      <c r="E13" s="21" t="s">
        <v>145</v>
      </c>
      <c r="F13" s="21" t="s">
        <v>146</v>
      </c>
      <c r="G13" s="21" t="s">
        <v>147</v>
      </c>
      <c r="H13" s="21" t="s">
        <v>148</v>
      </c>
      <c r="I13" s="21" t="s">
        <v>149</v>
      </c>
      <c r="J13" s="21" t="s">
        <v>164</v>
      </c>
      <c r="K13" s="24"/>
      <c r="L13" s="23"/>
      <c r="M13" s="23"/>
      <c r="N13" s="21" t="s">
        <v>143</v>
      </c>
      <c r="O13" s="21" t="s">
        <v>144</v>
      </c>
      <c r="P13" s="21" t="s">
        <v>145</v>
      </c>
      <c r="Q13" s="21" t="s">
        <v>146</v>
      </c>
      <c r="R13" s="21" t="s">
        <v>147</v>
      </c>
      <c r="S13" s="21" t="s">
        <v>148</v>
      </c>
      <c r="T13" s="21" t="s">
        <v>149</v>
      </c>
      <c r="U13" s="21" t="s">
        <v>164</v>
      </c>
      <c r="V13" s="24"/>
      <c r="W13" s="23"/>
      <c r="X13" s="23"/>
      <c r="Y13" s="21" t="s">
        <v>143</v>
      </c>
      <c r="Z13" s="21" t="s">
        <v>144</v>
      </c>
      <c r="AA13" s="21" t="s">
        <v>145</v>
      </c>
      <c r="AB13" s="21" t="s">
        <v>146</v>
      </c>
      <c r="AC13" s="21" t="s">
        <v>147</v>
      </c>
      <c r="AD13" s="21" t="s">
        <v>148</v>
      </c>
      <c r="AE13" s="21" t="s">
        <v>149</v>
      </c>
      <c r="AF13" s="21" t="s">
        <v>164</v>
      </c>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row>
    <row r="14" spans="1:16381" ht="15.5" x14ac:dyDescent="0.35">
      <c r="A14" s="103" t="s">
        <v>151</v>
      </c>
      <c r="B14" s="26" t="s">
        <v>152</v>
      </c>
      <c r="C14" s="27">
        <v>117519.72</v>
      </c>
      <c r="D14" s="27">
        <v>193634.77</v>
      </c>
      <c r="E14" s="27">
        <v>58435.03</v>
      </c>
      <c r="F14" s="27">
        <v>233512.47</v>
      </c>
      <c r="G14" s="27">
        <v>192449.83</v>
      </c>
      <c r="H14" s="27">
        <v>127856.55</v>
      </c>
      <c r="I14" s="27">
        <v>923408.37</v>
      </c>
      <c r="J14" s="28">
        <v>0.27255078040000003</v>
      </c>
      <c r="K14" s="20"/>
      <c r="L14" s="103" t="s">
        <v>151</v>
      </c>
      <c r="M14" s="26" t="s">
        <v>152</v>
      </c>
      <c r="N14" s="27">
        <v>111258.94</v>
      </c>
      <c r="O14" s="27">
        <v>186413.51</v>
      </c>
      <c r="P14" s="27">
        <v>54574.89</v>
      </c>
      <c r="Q14" s="27">
        <v>227920.84</v>
      </c>
      <c r="R14" s="27">
        <v>180483.71</v>
      </c>
      <c r="S14" s="27">
        <v>127785.62</v>
      </c>
      <c r="T14" s="27">
        <v>888437.51</v>
      </c>
      <c r="U14" s="28">
        <v>0.28357793120000002</v>
      </c>
      <c r="V14" s="20"/>
      <c r="W14" s="103" t="s">
        <v>151</v>
      </c>
      <c r="X14" s="26" t="s">
        <v>152</v>
      </c>
      <c r="Y14" s="23" t="s">
        <v>187</v>
      </c>
      <c r="Z14" s="23" t="s">
        <v>187</v>
      </c>
      <c r="AA14" s="23" t="s">
        <v>187</v>
      </c>
      <c r="AB14" s="23" t="s">
        <v>187</v>
      </c>
      <c r="AC14" s="23" t="s">
        <v>187</v>
      </c>
      <c r="AD14" s="23" t="s">
        <v>187</v>
      </c>
      <c r="AE14" s="55">
        <v>19</v>
      </c>
      <c r="AF14" s="28">
        <v>0.1775700935</v>
      </c>
      <c r="AJ14" s="25"/>
      <c r="AK14" s="25"/>
      <c r="AL14" s="25"/>
      <c r="AM14" s="25"/>
      <c r="AN14" s="25"/>
      <c r="AO14" s="25"/>
    </row>
    <row r="15" spans="1:16381" ht="15.5" x14ac:dyDescent="0.35">
      <c r="A15" s="103"/>
      <c r="B15" s="26" t="s">
        <v>153</v>
      </c>
      <c r="C15" s="27">
        <v>11749.76</v>
      </c>
      <c r="D15" s="27">
        <v>15017.36</v>
      </c>
      <c r="E15" s="27">
        <v>9978.66</v>
      </c>
      <c r="F15" s="27">
        <v>30044.77</v>
      </c>
      <c r="G15" s="27">
        <v>14699.14</v>
      </c>
      <c r="H15" s="27">
        <v>12801.28</v>
      </c>
      <c r="I15" s="27">
        <v>94290.97</v>
      </c>
      <c r="J15" s="28">
        <v>0.2245550265</v>
      </c>
      <c r="K15" s="20"/>
      <c r="L15" s="103"/>
      <c r="M15" s="26" t="s">
        <v>153</v>
      </c>
      <c r="N15" s="27">
        <v>8897.26</v>
      </c>
      <c r="O15" s="27">
        <v>13673.53</v>
      </c>
      <c r="P15" s="27">
        <v>9204</v>
      </c>
      <c r="Q15" s="27">
        <v>27654.720000000001</v>
      </c>
      <c r="R15" s="27">
        <v>5258.8</v>
      </c>
      <c r="S15" s="27">
        <v>9977.9699999999993</v>
      </c>
      <c r="T15" s="27">
        <v>74666.28</v>
      </c>
      <c r="U15" s="28">
        <v>0.21399619149999999</v>
      </c>
      <c r="V15" s="20"/>
      <c r="W15" s="103"/>
      <c r="X15" s="26" t="s">
        <v>153</v>
      </c>
      <c r="Y15" s="23" t="s">
        <v>187</v>
      </c>
      <c r="Z15" s="23" t="s">
        <v>187</v>
      </c>
      <c r="AA15" s="23" t="s">
        <v>187</v>
      </c>
      <c r="AB15" s="23" t="s">
        <v>187</v>
      </c>
      <c r="AC15" s="23" t="s">
        <v>187</v>
      </c>
      <c r="AD15" s="23" t="s">
        <v>187</v>
      </c>
      <c r="AE15" s="55">
        <v>70</v>
      </c>
      <c r="AF15" s="28">
        <v>0.19178082190000001</v>
      </c>
      <c r="AJ15" s="25"/>
      <c r="AK15" s="25"/>
      <c r="AL15" s="25"/>
      <c r="AM15" s="25"/>
      <c r="AN15" s="25"/>
      <c r="AO15" s="25"/>
    </row>
    <row r="16" spans="1:16381" ht="6" customHeight="1" x14ac:dyDescent="0.35">
      <c r="A16" s="30"/>
      <c r="B16" s="30"/>
      <c r="C16" s="31"/>
      <c r="D16" s="31"/>
      <c r="E16" s="31"/>
      <c r="F16" s="31"/>
      <c r="G16" s="31"/>
      <c r="H16" s="31"/>
      <c r="I16" s="31"/>
      <c r="J16" s="32"/>
      <c r="K16" s="20"/>
      <c r="L16" s="30"/>
      <c r="M16" s="30"/>
      <c r="N16" s="31"/>
      <c r="O16" s="31"/>
      <c r="P16" s="31"/>
      <c r="Q16" s="31"/>
      <c r="R16" s="31"/>
      <c r="S16" s="31"/>
      <c r="T16" s="31"/>
      <c r="U16" s="32"/>
      <c r="V16" s="20"/>
      <c r="W16" s="30"/>
      <c r="X16" s="30"/>
      <c r="Y16" s="56"/>
      <c r="Z16" s="56"/>
      <c r="AA16" s="56"/>
      <c r="AB16" s="56"/>
      <c r="AC16" s="56"/>
      <c r="AD16" s="56"/>
      <c r="AE16" s="57"/>
      <c r="AF16" s="32"/>
    </row>
    <row r="17" spans="1:16381" ht="15.5" x14ac:dyDescent="0.35">
      <c r="A17" s="103" t="s">
        <v>154</v>
      </c>
      <c r="B17" s="26" t="s">
        <v>152</v>
      </c>
      <c r="C17" s="27">
        <v>874355</v>
      </c>
      <c r="D17" s="27">
        <v>938330.4</v>
      </c>
      <c r="E17" s="27">
        <v>791198.02</v>
      </c>
      <c r="F17" s="27">
        <v>1003621.66</v>
      </c>
      <c r="G17" s="27">
        <v>895647.09</v>
      </c>
      <c r="H17" s="27">
        <v>569325.06999999995</v>
      </c>
      <c r="I17" s="27">
        <v>5072477.24</v>
      </c>
      <c r="J17" s="28">
        <v>0.60526649960000001</v>
      </c>
      <c r="K17" s="20"/>
      <c r="L17" s="103" t="s">
        <v>154</v>
      </c>
      <c r="M17" s="26" t="s">
        <v>152</v>
      </c>
      <c r="N17" s="27">
        <v>699113.37</v>
      </c>
      <c r="O17" s="27">
        <v>787373.89</v>
      </c>
      <c r="P17" s="27">
        <v>684818.07</v>
      </c>
      <c r="Q17" s="27">
        <v>858005.87</v>
      </c>
      <c r="R17" s="27">
        <v>796495.47</v>
      </c>
      <c r="S17" s="27">
        <v>486593.88</v>
      </c>
      <c r="T17" s="27">
        <v>4312400.55</v>
      </c>
      <c r="U17" s="28">
        <v>0.61839253670000005</v>
      </c>
      <c r="V17" s="20"/>
      <c r="W17" s="103" t="s">
        <v>154</v>
      </c>
      <c r="X17" s="26" t="s">
        <v>152</v>
      </c>
      <c r="Y17" s="44">
        <v>326</v>
      </c>
      <c r="Z17" s="44">
        <v>329</v>
      </c>
      <c r="AA17" s="44">
        <v>266</v>
      </c>
      <c r="AB17" s="44">
        <v>390</v>
      </c>
      <c r="AC17" s="44">
        <v>302</v>
      </c>
      <c r="AD17" s="44">
        <v>256</v>
      </c>
      <c r="AE17" s="55">
        <v>1869</v>
      </c>
      <c r="AF17" s="28">
        <v>0.1578547297</v>
      </c>
    </row>
    <row r="18" spans="1:16381" ht="15.5" x14ac:dyDescent="0.35">
      <c r="A18" s="103"/>
      <c r="B18" s="26" t="s">
        <v>153</v>
      </c>
      <c r="C18" s="27">
        <v>298475.99</v>
      </c>
      <c r="D18" s="27">
        <v>285499.93</v>
      </c>
      <c r="E18" s="27">
        <v>257649.95</v>
      </c>
      <c r="F18" s="27">
        <v>351088.01</v>
      </c>
      <c r="G18" s="27">
        <v>286517.46000000002</v>
      </c>
      <c r="H18" s="27">
        <v>185917.18</v>
      </c>
      <c r="I18" s="27">
        <v>1665148.5199999998</v>
      </c>
      <c r="J18" s="28">
        <v>0.72157985670000002</v>
      </c>
      <c r="K18" s="20"/>
      <c r="L18" s="103"/>
      <c r="M18" s="26" t="s">
        <v>153</v>
      </c>
      <c r="N18" s="27">
        <v>220925.8</v>
      </c>
      <c r="O18" s="27">
        <v>238313.88</v>
      </c>
      <c r="P18" s="27">
        <v>212258.78</v>
      </c>
      <c r="Q18" s="27">
        <v>272769.21999999997</v>
      </c>
      <c r="R18" s="27">
        <v>242857.77</v>
      </c>
      <c r="S18" s="27">
        <v>152511.37</v>
      </c>
      <c r="T18" s="27">
        <v>1339636.8199999998</v>
      </c>
      <c r="U18" s="28">
        <v>0.74879667539999994</v>
      </c>
      <c r="V18" s="20"/>
      <c r="W18" s="103"/>
      <c r="X18" s="26" t="s">
        <v>153</v>
      </c>
      <c r="Y18" s="44">
        <v>509</v>
      </c>
      <c r="Z18" s="44">
        <v>481</v>
      </c>
      <c r="AA18" s="44">
        <v>420</v>
      </c>
      <c r="AB18" s="44">
        <v>609</v>
      </c>
      <c r="AC18" s="44">
        <v>448</v>
      </c>
      <c r="AD18" s="44">
        <v>364</v>
      </c>
      <c r="AE18" s="55">
        <v>2831</v>
      </c>
      <c r="AF18" s="28">
        <v>0.67322935309999998</v>
      </c>
    </row>
    <row r="19" spans="1:16381" ht="15.5" x14ac:dyDescent="0.35">
      <c r="A19" s="58" t="s">
        <v>149</v>
      </c>
      <c r="B19" s="26"/>
      <c r="C19" s="53">
        <f t="shared" ref="C19:I19" si="2">SUM(C14:C18)</f>
        <v>1302100.47</v>
      </c>
      <c r="D19" s="53">
        <f t="shared" si="2"/>
        <v>1432482.46</v>
      </c>
      <c r="E19" s="53">
        <f t="shared" si="2"/>
        <v>1117261.6599999999</v>
      </c>
      <c r="F19" s="53">
        <f t="shared" si="2"/>
        <v>1618266.91</v>
      </c>
      <c r="G19" s="53">
        <f t="shared" si="2"/>
        <v>1389313.52</v>
      </c>
      <c r="H19" s="53">
        <f t="shared" si="2"/>
        <v>895900.07999999984</v>
      </c>
      <c r="I19" s="53">
        <f t="shared" si="2"/>
        <v>7755325.0999999996</v>
      </c>
      <c r="J19" s="40">
        <f>SUMPRODUCT(I14:I18,J14:J18)/SUM(I14:I18)</f>
        <v>0.58599572530360322</v>
      </c>
      <c r="K19" s="20"/>
      <c r="L19" s="58" t="s">
        <v>149</v>
      </c>
      <c r="M19" s="26"/>
      <c r="N19" s="53">
        <f t="shared" ref="N19:T19" si="3">SUM(N14:N18)</f>
        <v>1040195.3699999999</v>
      </c>
      <c r="O19" s="53">
        <f t="shared" si="3"/>
        <v>1225774.81</v>
      </c>
      <c r="P19" s="53">
        <f t="shared" si="3"/>
        <v>960855.74</v>
      </c>
      <c r="Q19" s="53">
        <f t="shared" si="3"/>
        <v>1386350.65</v>
      </c>
      <c r="R19" s="53">
        <f t="shared" si="3"/>
        <v>1225095.75</v>
      </c>
      <c r="S19" s="53">
        <f t="shared" si="3"/>
        <v>776868.84</v>
      </c>
      <c r="T19" s="53">
        <f t="shared" si="3"/>
        <v>6615141.1600000001</v>
      </c>
      <c r="U19" s="40">
        <f>SUMPRODUCT(T14:T18,U14:U18)/SUM(T14:T18)</f>
        <v>0.59526945651453866</v>
      </c>
      <c r="V19" s="20"/>
      <c r="W19" s="58" t="s">
        <v>149</v>
      </c>
      <c r="X19" s="26"/>
      <c r="Y19" s="60">
        <v>854</v>
      </c>
      <c r="Z19" s="60">
        <v>822</v>
      </c>
      <c r="AA19" s="60">
        <v>690</v>
      </c>
      <c r="AB19" s="60">
        <v>1014</v>
      </c>
      <c r="AC19" s="60">
        <v>770</v>
      </c>
      <c r="AD19" s="60">
        <v>639</v>
      </c>
      <c r="AE19" s="59">
        <v>4789</v>
      </c>
      <c r="AF19" s="40">
        <v>0.46309068234389222</v>
      </c>
    </row>
    <row r="20" spans="1:16381" s="18" customFormat="1" ht="18.5" x14ac:dyDescent="0.45">
      <c r="A20" s="105" t="s">
        <v>156</v>
      </c>
      <c r="B20" s="105"/>
      <c r="C20" s="105"/>
      <c r="D20" s="105"/>
      <c r="E20" s="105"/>
      <c r="F20" s="105"/>
      <c r="G20" s="105"/>
      <c r="H20" s="105"/>
      <c r="I20" s="105"/>
      <c r="J20" s="105"/>
      <c r="K20" s="17"/>
      <c r="L20" s="105" t="s">
        <v>157</v>
      </c>
      <c r="M20" s="105"/>
      <c r="N20" s="105"/>
      <c r="O20" s="105"/>
      <c r="P20" s="105"/>
      <c r="Q20" s="105"/>
      <c r="R20" s="105"/>
      <c r="S20" s="105"/>
      <c r="T20" s="105"/>
      <c r="U20" s="105"/>
      <c r="V20" s="17"/>
      <c r="W20" s="105" t="s">
        <v>158</v>
      </c>
      <c r="X20" s="105"/>
      <c r="Y20" s="105"/>
      <c r="Z20" s="105"/>
      <c r="AA20" s="105"/>
      <c r="AB20" s="105"/>
      <c r="AC20" s="105"/>
      <c r="AD20" s="105"/>
      <c r="AE20" s="105"/>
      <c r="AF20" s="105"/>
    </row>
    <row r="21" spans="1:16381" s="18" customFormat="1" ht="18.5" x14ac:dyDescent="0.45">
      <c r="A21" s="106">
        <v>2018</v>
      </c>
      <c r="B21" s="106"/>
      <c r="C21" s="106"/>
      <c r="D21" s="106"/>
      <c r="E21" s="106"/>
      <c r="F21" s="106"/>
      <c r="G21" s="106"/>
      <c r="H21" s="106"/>
      <c r="I21" s="106"/>
      <c r="J21" s="106"/>
      <c r="K21" s="67"/>
      <c r="L21" s="106">
        <v>2018</v>
      </c>
      <c r="M21" s="106"/>
      <c r="N21" s="106"/>
      <c r="O21" s="106"/>
      <c r="P21" s="106"/>
      <c r="Q21" s="106"/>
      <c r="R21" s="106"/>
      <c r="S21" s="106"/>
      <c r="T21" s="106"/>
      <c r="U21" s="106"/>
      <c r="V21" s="67"/>
      <c r="W21" s="106">
        <v>2018</v>
      </c>
      <c r="X21" s="106"/>
      <c r="Y21" s="106"/>
      <c r="Z21" s="106"/>
      <c r="AA21" s="106"/>
      <c r="AB21" s="106"/>
      <c r="AC21" s="106"/>
      <c r="AD21" s="106"/>
      <c r="AE21" s="106"/>
      <c r="AF21" s="106"/>
    </row>
    <row r="22" spans="1:16381" s="25" customFormat="1" ht="15.5" x14ac:dyDescent="0.35">
      <c r="A22" s="23"/>
      <c r="B22" s="23"/>
      <c r="C22" s="21" t="s">
        <v>143</v>
      </c>
      <c r="D22" s="21" t="s">
        <v>144</v>
      </c>
      <c r="E22" s="21" t="s">
        <v>145</v>
      </c>
      <c r="F22" s="21" t="s">
        <v>146</v>
      </c>
      <c r="G22" s="21" t="s">
        <v>147</v>
      </c>
      <c r="H22" s="21" t="s">
        <v>148</v>
      </c>
      <c r="I22" s="21" t="s">
        <v>149</v>
      </c>
      <c r="J22" s="21" t="s">
        <v>164</v>
      </c>
      <c r="K22" s="24"/>
      <c r="L22" s="23"/>
      <c r="M22" s="23"/>
      <c r="N22" s="21" t="s">
        <v>143</v>
      </c>
      <c r="O22" s="21" t="s">
        <v>144</v>
      </c>
      <c r="P22" s="21" t="s">
        <v>145</v>
      </c>
      <c r="Q22" s="21" t="s">
        <v>146</v>
      </c>
      <c r="R22" s="21" t="s">
        <v>147</v>
      </c>
      <c r="S22" s="21" t="s">
        <v>148</v>
      </c>
      <c r="T22" s="21" t="s">
        <v>149</v>
      </c>
      <c r="U22" s="21" t="s">
        <v>164</v>
      </c>
      <c r="V22" s="24"/>
      <c r="W22" s="23"/>
      <c r="X22" s="23"/>
      <c r="Y22" s="21" t="s">
        <v>143</v>
      </c>
      <c r="Z22" s="21" t="s">
        <v>144</v>
      </c>
      <c r="AA22" s="21" t="s">
        <v>145</v>
      </c>
      <c r="AB22" s="21" t="s">
        <v>146</v>
      </c>
      <c r="AC22" s="21" t="s">
        <v>147</v>
      </c>
      <c r="AD22" s="21" t="s">
        <v>148</v>
      </c>
      <c r="AE22" s="21" t="s">
        <v>149</v>
      </c>
      <c r="AF22" s="21" t="s">
        <v>164</v>
      </c>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row>
    <row r="23" spans="1:16381" ht="15.5" x14ac:dyDescent="0.35">
      <c r="A23" s="103" t="s">
        <v>151</v>
      </c>
      <c r="B23" s="26" t="s">
        <v>152</v>
      </c>
      <c r="C23" s="27">
        <v>122592.16</v>
      </c>
      <c r="D23" s="27">
        <v>212158.68</v>
      </c>
      <c r="E23" s="27">
        <v>445740</v>
      </c>
      <c r="F23" s="27">
        <v>172566.16</v>
      </c>
      <c r="G23" s="27">
        <v>400857.26</v>
      </c>
      <c r="H23" s="27">
        <v>221178.63</v>
      </c>
      <c r="I23" s="27">
        <v>1575092.89</v>
      </c>
      <c r="J23" s="28">
        <v>0.34100570990000001</v>
      </c>
      <c r="K23" s="20"/>
      <c r="L23" s="103" t="s">
        <v>151</v>
      </c>
      <c r="M23" s="26" t="s">
        <v>152</v>
      </c>
      <c r="N23" s="27">
        <v>112635.37</v>
      </c>
      <c r="O23" s="27">
        <v>203964.33</v>
      </c>
      <c r="P23" s="27">
        <v>430709.38</v>
      </c>
      <c r="Q23" s="27">
        <v>167900.69</v>
      </c>
      <c r="R23" s="27">
        <v>389240.82</v>
      </c>
      <c r="S23" s="27">
        <v>217886.23</v>
      </c>
      <c r="T23" s="27">
        <v>1522336.82</v>
      </c>
      <c r="U23" s="28">
        <v>0.34817317660000002</v>
      </c>
      <c r="V23" s="20"/>
      <c r="W23" s="112" t="s">
        <v>151</v>
      </c>
      <c r="X23" s="26" t="s">
        <v>152</v>
      </c>
      <c r="Y23" s="23" t="s">
        <v>187</v>
      </c>
      <c r="Z23" s="23" t="s">
        <v>187</v>
      </c>
      <c r="AA23" s="23" t="s">
        <v>187</v>
      </c>
      <c r="AB23" s="23" t="s">
        <v>187</v>
      </c>
      <c r="AC23" s="44">
        <v>12</v>
      </c>
      <c r="AD23" s="23" t="s">
        <v>187</v>
      </c>
      <c r="AE23" s="55">
        <v>39</v>
      </c>
      <c r="AF23" s="28">
        <v>0.2785714286</v>
      </c>
    </row>
    <row r="24" spans="1:16381" ht="15.5" x14ac:dyDescent="0.35">
      <c r="A24" s="103"/>
      <c r="B24" s="26" t="s">
        <v>153</v>
      </c>
      <c r="C24" s="27">
        <v>7087.1</v>
      </c>
      <c r="D24" s="27">
        <v>16737.48</v>
      </c>
      <c r="E24" s="27">
        <v>52061.33</v>
      </c>
      <c r="F24" s="27">
        <v>22719.8</v>
      </c>
      <c r="G24" s="27">
        <v>28853.87</v>
      </c>
      <c r="H24" s="27">
        <v>15657.61</v>
      </c>
      <c r="I24" s="27">
        <v>143117.19</v>
      </c>
      <c r="J24" s="28">
        <v>0.25913119530000001</v>
      </c>
      <c r="K24" s="20"/>
      <c r="L24" s="103"/>
      <c r="M24" s="26" t="s">
        <v>153</v>
      </c>
      <c r="N24" s="27">
        <v>2925.56</v>
      </c>
      <c r="O24" s="27">
        <v>13731.29</v>
      </c>
      <c r="P24" s="27">
        <v>40450.43</v>
      </c>
      <c r="Q24" s="27">
        <v>21105.86</v>
      </c>
      <c r="R24" s="27">
        <v>21398.42</v>
      </c>
      <c r="S24" s="27">
        <v>9729.66</v>
      </c>
      <c r="T24" s="27">
        <v>109341.22</v>
      </c>
      <c r="U24" s="28">
        <v>0.24093379910000001</v>
      </c>
      <c r="V24" s="20"/>
      <c r="W24" s="113"/>
      <c r="X24" s="26" t="s">
        <v>153</v>
      </c>
      <c r="Y24" s="23" t="s">
        <v>187</v>
      </c>
      <c r="Z24" s="23" t="s">
        <v>187</v>
      </c>
      <c r="AA24" s="23" t="s">
        <v>187</v>
      </c>
      <c r="AB24" s="23" t="s">
        <v>187</v>
      </c>
      <c r="AC24" s="44">
        <v>35</v>
      </c>
      <c r="AD24" s="23" t="s">
        <v>187</v>
      </c>
      <c r="AE24" s="55">
        <v>129</v>
      </c>
      <c r="AF24" s="28">
        <v>0.27623126339999998</v>
      </c>
    </row>
    <row r="25" spans="1:16381" ht="6" customHeight="1" x14ac:dyDescent="0.35">
      <c r="A25" s="30"/>
      <c r="B25" s="30"/>
      <c r="C25" s="31"/>
      <c r="D25" s="31"/>
      <c r="E25" s="31"/>
      <c r="F25" s="31"/>
      <c r="G25" s="31"/>
      <c r="H25" s="31"/>
      <c r="I25" s="31"/>
      <c r="J25" s="32"/>
      <c r="K25" s="20"/>
      <c r="L25" s="30"/>
      <c r="M25" s="30"/>
      <c r="N25" s="31"/>
      <c r="O25" s="31"/>
      <c r="P25" s="31"/>
      <c r="Q25" s="31"/>
      <c r="R25" s="31"/>
      <c r="S25" s="31"/>
      <c r="T25" s="31"/>
      <c r="U25" s="32"/>
      <c r="V25" s="20"/>
      <c r="W25" s="30"/>
      <c r="X25" s="30"/>
      <c r="Y25" s="56"/>
      <c r="Z25" s="56"/>
      <c r="AA25" s="56"/>
      <c r="AB25" s="56"/>
      <c r="AC25" s="56"/>
      <c r="AD25" s="56"/>
      <c r="AE25" s="57"/>
      <c r="AF25" s="32"/>
    </row>
    <row r="26" spans="1:16381" ht="15.5" x14ac:dyDescent="0.35">
      <c r="A26" s="103" t="s">
        <v>154</v>
      </c>
      <c r="B26" s="26" t="s">
        <v>152</v>
      </c>
      <c r="C26" s="27">
        <v>1053298.04</v>
      </c>
      <c r="D26" s="27">
        <v>931491.8</v>
      </c>
      <c r="E26" s="27">
        <v>1104843</v>
      </c>
      <c r="F26" s="27">
        <v>892844.73</v>
      </c>
      <c r="G26" s="27">
        <v>815358.58</v>
      </c>
      <c r="H26" s="27">
        <v>886206.91</v>
      </c>
      <c r="I26" s="27">
        <v>5684043.0599999996</v>
      </c>
      <c r="J26" s="28">
        <v>0.68374743520000003</v>
      </c>
      <c r="K26" s="20"/>
      <c r="L26" s="103" t="s">
        <v>154</v>
      </c>
      <c r="M26" s="26" t="s">
        <v>152</v>
      </c>
      <c r="N26" s="27">
        <v>845998.33</v>
      </c>
      <c r="O26" s="27">
        <v>758084.37</v>
      </c>
      <c r="P26" s="27">
        <v>947401.04</v>
      </c>
      <c r="Q26" s="27">
        <v>753907.9</v>
      </c>
      <c r="R26" s="27">
        <v>687908.37</v>
      </c>
      <c r="S26" s="27">
        <v>786555.3</v>
      </c>
      <c r="T26" s="27">
        <v>4779855.3099999996</v>
      </c>
      <c r="U26" s="28">
        <v>0.70232081270000002</v>
      </c>
      <c r="V26" s="20"/>
      <c r="W26" s="112" t="s">
        <v>154</v>
      </c>
      <c r="X26" s="26" t="s">
        <v>152</v>
      </c>
      <c r="Y26" s="44">
        <v>460</v>
      </c>
      <c r="Z26" s="44">
        <v>403</v>
      </c>
      <c r="AA26" s="44">
        <v>484</v>
      </c>
      <c r="AB26" s="44">
        <v>399</v>
      </c>
      <c r="AC26" s="44">
        <v>421</v>
      </c>
      <c r="AD26" s="44">
        <v>391</v>
      </c>
      <c r="AE26" s="55">
        <v>2558</v>
      </c>
      <c r="AF26" s="28">
        <v>0.1602556071</v>
      </c>
    </row>
    <row r="27" spans="1:16381" ht="15.5" x14ac:dyDescent="0.35">
      <c r="A27" s="103"/>
      <c r="B27" s="26" t="s">
        <v>153</v>
      </c>
      <c r="C27" s="27">
        <v>321751.32</v>
      </c>
      <c r="D27" s="27">
        <v>262385.43</v>
      </c>
      <c r="E27" s="27">
        <v>348771.89</v>
      </c>
      <c r="F27" s="27">
        <v>287916.52</v>
      </c>
      <c r="G27" s="27">
        <v>268085.42</v>
      </c>
      <c r="H27" s="27">
        <v>245804.68</v>
      </c>
      <c r="I27" s="27">
        <v>1734715.26</v>
      </c>
      <c r="J27" s="28">
        <v>0.75605589259999995</v>
      </c>
      <c r="K27" s="20"/>
      <c r="L27" s="103"/>
      <c r="M27" s="26" t="s">
        <v>153</v>
      </c>
      <c r="N27" s="27">
        <v>238728.97</v>
      </c>
      <c r="O27" s="27">
        <v>194051.75</v>
      </c>
      <c r="P27" s="27">
        <v>277115.07</v>
      </c>
      <c r="Q27" s="27">
        <v>236961.54</v>
      </c>
      <c r="R27" s="27">
        <v>218155.47</v>
      </c>
      <c r="S27" s="27">
        <v>210975.93</v>
      </c>
      <c r="T27" s="27">
        <v>1375988.73</v>
      </c>
      <c r="U27" s="28">
        <v>0.76815345749999997</v>
      </c>
      <c r="V27" s="20"/>
      <c r="W27" s="113"/>
      <c r="X27" s="26" t="s">
        <v>153</v>
      </c>
      <c r="Y27" s="44">
        <v>580</v>
      </c>
      <c r="Z27" s="44">
        <v>487</v>
      </c>
      <c r="AA27" s="44">
        <v>623</v>
      </c>
      <c r="AB27" s="44">
        <v>493</v>
      </c>
      <c r="AC27" s="44">
        <v>508</v>
      </c>
      <c r="AD27" s="44">
        <v>463</v>
      </c>
      <c r="AE27" s="55">
        <v>3154</v>
      </c>
      <c r="AF27" s="28">
        <v>0.71202303820000001</v>
      </c>
    </row>
    <row r="28" spans="1:16381" ht="15.5" x14ac:dyDescent="0.35">
      <c r="A28" s="58" t="s">
        <v>149</v>
      </c>
      <c r="B28" s="26"/>
      <c r="C28" s="53">
        <f>SUM(C23:C27)</f>
        <v>1504728.62</v>
      </c>
      <c r="D28" s="53">
        <f t="shared" ref="D28:I28" si="4">SUM(D23:D27)</f>
        <v>1422773.39</v>
      </c>
      <c r="E28" s="53">
        <f t="shared" si="4"/>
        <v>1951416.2200000002</v>
      </c>
      <c r="F28" s="53">
        <f t="shared" si="4"/>
        <v>1376047.21</v>
      </c>
      <c r="G28" s="53">
        <f t="shared" si="4"/>
        <v>1513155.13</v>
      </c>
      <c r="H28" s="53">
        <f t="shared" si="4"/>
        <v>1368847.8299999998</v>
      </c>
      <c r="I28" s="53">
        <f t="shared" si="4"/>
        <v>9136968.4000000004</v>
      </c>
      <c r="J28" s="40">
        <f>SUMPRODUCT(I23:I27,J23:J27)/SUM(I23:I27)</f>
        <v>0.6317405405246963</v>
      </c>
      <c r="K28" s="20"/>
      <c r="L28" s="58" t="s">
        <v>149</v>
      </c>
      <c r="M28" s="26"/>
      <c r="N28" s="53">
        <f t="shared" ref="N28:T28" si="5">SUM(N23:N27)</f>
        <v>1200288.23</v>
      </c>
      <c r="O28" s="53">
        <f t="shared" si="5"/>
        <v>1169831.74</v>
      </c>
      <c r="P28" s="53">
        <f t="shared" si="5"/>
        <v>1695675.9200000002</v>
      </c>
      <c r="Q28" s="53">
        <f t="shared" si="5"/>
        <v>1179875.99</v>
      </c>
      <c r="R28" s="53">
        <f t="shared" si="5"/>
        <v>1316703.0799999998</v>
      </c>
      <c r="S28" s="53">
        <f t="shared" si="5"/>
        <v>1225147.1200000001</v>
      </c>
      <c r="T28" s="53">
        <f t="shared" si="5"/>
        <v>7787522.0800000001</v>
      </c>
      <c r="U28" s="40">
        <f>SUMPRODUCT(T23:T27,U23:U27)/SUM(T23:T27)</f>
        <v>0.63824450926571441</v>
      </c>
      <c r="V28" s="20"/>
      <c r="W28" s="58" t="s">
        <v>149</v>
      </c>
      <c r="X28" s="26"/>
      <c r="Y28" s="59">
        <v>1055</v>
      </c>
      <c r="Z28" s="59">
        <v>908</v>
      </c>
      <c r="AA28" s="59">
        <v>1151</v>
      </c>
      <c r="AB28" s="59">
        <v>909</v>
      </c>
      <c r="AC28" s="59">
        <v>976</v>
      </c>
      <c r="AD28" s="59">
        <v>881</v>
      </c>
      <c r="AE28" s="59">
        <v>5880</v>
      </c>
      <c r="AF28" s="40">
        <f>SUMPRODUCT(AE23:AE27,AF23:AF27)/SUM(AE23:AE27)</f>
        <v>0.459549766009966</v>
      </c>
    </row>
    <row r="29" spans="1:16381" s="18" customFormat="1" ht="18.5" x14ac:dyDescent="0.45">
      <c r="A29" s="106">
        <v>2019</v>
      </c>
      <c r="B29" s="106"/>
      <c r="C29" s="106"/>
      <c r="D29" s="106"/>
      <c r="E29" s="106"/>
      <c r="F29" s="106"/>
      <c r="G29" s="106"/>
      <c r="H29" s="106"/>
      <c r="I29" s="106"/>
      <c r="J29" s="106"/>
      <c r="K29" s="67"/>
      <c r="L29" s="106">
        <v>2019</v>
      </c>
      <c r="M29" s="106"/>
      <c r="N29" s="106"/>
      <c r="O29" s="106"/>
      <c r="P29" s="106"/>
      <c r="Q29" s="106"/>
      <c r="R29" s="106"/>
      <c r="S29" s="106"/>
      <c r="T29" s="106"/>
      <c r="U29" s="106"/>
      <c r="V29" s="67"/>
      <c r="W29" s="114">
        <v>2019</v>
      </c>
      <c r="X29" s="115"/>
      <c r="Y29" s="115"/>
      <c r="Z29" s="115"/>
      <c r="AA29" s="115"/>
      <c r="AB29" s="115"/>
      <c r="AC29" s="115"/>
      <c r="AD29" s="115"/>
      <c r="AE29" s="115"/>
      <c r="AF29" s="116"/>
    </row>
    <row r="30" spans="1:16381" s="25" customFormat="1" ht="15.5" x14ac:dyDescent="0.35">
      <c r="A30" s="23"/>
      <c r="B30" s="23"/>
      <c r="C30" s="21" t="s">
        <v>143</v>
      </c>
      <c r="D30" s="21" t="s">
        <v>144</v>
      </c>
      <c r="E30" s="21" t="s">
        <v>145</v>
      </c>
      <c r="F30" s="21" t="s">
        <v>146</v>
      </c>
      <c r="G30" s="21" t="s">
        <v>147</v>
      </c>
      <c r="H30" s="21" t="s">
        <v>148</v>
      </c>
      <c r="I30" s="21" t="s">
        <v>149</v>
      </c>
      <c r="J30" s="21" t="s">
        <v>164</v>
      </c>
      <c r="K30" s="24"/>
      <c r="L30" s="23"/>
      <c r="M30" s="23"/>
      <c r="N30" s="21" t="s">
        <v>143</v>
      </c>
      <c r="O30" s="21" t="s">
        <v>144</v>
      </c>
      <c r="P30" s="21" t="s">
        <v>145</v>
      </c>
      <c r="Q30" s="21" t="s">
        <v>146</v>
      </c>
      <c r="R30" s="21" t="s">
        <v>147</v>
      </c>
      <c r="S30" s="21" t="s">
        <v>148</v>
      </c>
      <c r="T30" s="21" t="s">
        <v>149</v>
      </c>
      <c r="U30" s="21" t="s">
        <v>164</v>
      </c>
      <c r="V30" s="24"/>
      <c r="W30" s="23"/>
      <c r="X30" s="23"/>
      <c r="Y30" s="21" t="s">
        <v>143</v>
      </c>
      <c r="Z30" s="21" t="s">
        <v>144</v>
      </c>
      <c r="AA30" s="21" t="s">
        <v>145</v>
      </c>
      <c r="AB30" s="21" t="s">
        <v>146</v>
      </c>
      <c r="AC30" s="21" t="s">
        <v>147</v>
      </c>
      <c r="AD30" s="21" t="s">
        <v>148</v>
      </c>
      <c r="AE30" s="21" t="s">
        <v>149</v>
      </c>
      <c r="AF30" s="21" t="s">
        <v>164</v>
      </c>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row>
    <row r="31" spans="1:16381" ht="15.5" x14ac:dyDescent="0.35">
      <c r="A31" s="103" t="s">
        <v>151</v>
      </c>
      <c r="B31" s="26" t="s">
        <v>152</v>
      </c>
      <c r="C31" s="27">
        <v>117519.72</v>
      </c>
      <c r="D31" s="27">
        <v>213490.07</v>
      </c>
      <c r="E31" s="27">
        <v>84146.48</v>
      </c>
      <c r="F31" s="27">
        <v>298499.71000000002</v>
      </c>
      <c r="G31" s="27">
        <v>222027.12</v>
      </c>
      <c r="H31" s="27">
        <v>127856.55</v>
      </c>
      <c r="I31" s="27">
        <v>1063539.6499999999</v>
      </c>
      <c r="J31" s="28">
        <v>0.31391155970000001</v>
      </c>
      <c r="K31" s="20"/>
      <c r="L31" s="103" t="s">
        <v>151</v>
      </c>
      <c r="M31" s="26" t="s">
        <v>152</v>
      </c>
      <c r="N31" s="27">
        <v>111258.94</v>
      </c>
      <c r="O31" s="27">
        <v>205509.24</v>
      </c>
      <c r="P31" s="27">
        <v>80083.839999999997</v>
      </c>
      <c r="Q31" s="27">
        <v>292908.08</v>
      </c>
      <c r="R31" s="27">
        <v>207690.46</v>
      </c>
      <c r="S31" s="27">
        <v>127785.62</v>
      </c>
      <c r="T31" s="27">
        <v>1025236.18</v>
      </c>
      <c r="U31" s="28">
        <v>0.32724232339999998</v>
      </c>
      <c r="V31" s="20"/>
      <c r="W31" s="103" t="s">
        <v>151</v>
      </c>
      <c r="X31" s="26" t="s">
        <v>152</v>
      </c>
      <c r="Y31" s="23" t="s">
        <v>187</v>
      </c>
      <c r="Z31" s="23" t="s">
        <v>187</v>
      </c>
      <c r="AA31" s="23" t="s">
        <v>187</v>
      </c>
      <c r="AB31" s="23" t="s">
        <v>187</v>
      </c>
      <c r="AC31" s="23" t="s">
        <v>187</v>
      </c>
      <c r="AD31" s="23" t="s">
        <v>187</v>
      </c>
      <c r="AE31" s="55">
        <v>23</v>
      </c>
      <c r="AF31" s="28">
        <v>0.214953271</v>
      </c>
    </row>
    <row r="32" spans="1:16381" ht="15.5" x14ac:dyDescent="0.35">
      <c r="A32" s="103"/>
      <c r="B32" s="26" t="s">
        <v>153</v>
      </c>
      <c r="C32" s="27">
        <v>11749.76</v>
      </c>
      <c r="D32" s="27">
        <v>16866.509999999998</v>
      </c>
      <c r="E32" s="27">
        <v>12923</v>
      </c>
      <c r="F32" s="27">
        <v>33523.93</v>
      </c>
      <c r="G32" s="27">
        <v>14699.14</v>
      </c>
      <c r="H32" s="27">
        <v>12801.28</v>
      </c>
      <c r="I32" s="27">
        <v>102563.62</v>
      </c>
      <c r="J32" s="28">
        <v>0.24425643729999999</v>
      </c>
      <c r="K32" s="20"/>
      <c r="L32" s="103"/>
      <c r="M32" s="26" t="s">
        <v>153</v>
      </c>
      <c r="N32" s="27">
        <v>8897.26</v>
      </c>
      <c r="O32" s="27">
        <v>15342.68</v>
      </c>
      <c r="P32" s="27">
        <v>11559.47</v>
      </c>
      <c r="Q32" s="27">
        <v>30506.29</v>
      </c>
      <c r="R32" s="27">
        <v>5258.8</v>
      </c>
      <c r="S32" s="27">
        <v>9977.9699999999993</v>
      </c>
      <c r="T32" s="27">
        <v>81542.47</v>
      </c>
      <c r="U32" s="28">
        <v>0.2337035945</v>
      </c>
      <c r="V32" s="20"/>
      <c r="W32" s="103"/>
      <c r="X32" s="26" t="s">
        <v>153</v>
      </c>
      <c r="Y32" s="23" t="s">
        <v>187</v>
      </c>
      <c r="Z32" s="23" t="s">
        <v>187</v>
      </c>
      <c r="AA32" s="23" t="s">
        <v>187</v>
      </c>
      <c r="AB32" s="23" t="s">
        <v>187</v>
      </c>
      <c r="AC32" s="23" t="s">
        <v>187</v>
      </c>
      <c r="AD32" s="23" t="s">
        <v>187</v>
      </c>
      <c r="AE32" s="55">
        <v>81</v>
      </c>
      <c r="AF32" s="28">
        <v>0.22191780820000001</v>
      </c>
    </row>
    <row r="33" spans="1:32" ht="5.25" customHeight="1" x14ac:dyDescent="0.35">
      <c r="A33" s="30"/>
      <c r="B33" s="30"/>
      <c r="C33" s="31"/>
      <c r="D33" s="31"/>
      <c r="E33" s="31"/>
      <c r="F33" s="31"/>
      <c r="G33" s="31"/>
      <c r="H33" s="31"/>
      <c r="I33" s="31"/>
      <c r="J33" s="32"/>
      <c r="K33" s="20"/>
      <c r="L33" s="30"/>
      <c r="M33" s="30"/>
      <c r="N33" s="31"/>
      <c r="O33" s="31"/>
      <c r="P33" s="31"/>
      <c r="Q33" s="31"/>
      <c r="R33" s="31"/>
      <c r="S33" s="31"/>
      <c r="T33" s="31"/>
      <c r="U33" s="32"/>
      <c r="V33" s="20"/>
      <c r="W33" s="30"/>
      <c r="X33" s="30"/>
      <c r="Y33" s="56"/>
      <c r="Z33" s="56"/>
      <c r="AA33" s="56"/>
      <c r="AB33" s="56"/>
      <c r="AC33" s="56"/>
      <c r="AD33" s="56"/>
      <c r="AE33" s="57"/>
      <c r="AF33" s="32"/>
    </row>
    <row r="34" spans="1:32" ht="15.5" x14ac:dyDescent="0.35">
      <c r="A34" s="103" t="s">
        <v>154</v>
      </c>
      <c r="B34" s="26" t="s">
        <v>152</v>
      </c>
      <c r="C34" s="27">
        <v>974348.13</v>
      </c>
      <c r="D34" s="27">
        <v>1005018.97</v>
      </c>
      <c r="E34" s="27">
        <v>868007.6</v>
      </c>
      <c r="F34" s="27">
        <v>1084782.6599999999</v>
      </c>
      <c r="G34" s="27">
        <v>973964.7</v>
      </c>
      <c r="H34" s="27">
        <v>651194.18000000005</v>
      </c>
      <c r="I34" s="27">
        <v>5557316.2400000002</v>
      </c>
      <c r="J34" s="28">
        <v>0.66311925890000001</v>
      </c>
      <c r="K34" s="20"/>
      <c r="L34" s="103" t="s">
        <v>154</v>
      </c>
      <c r="M34" s="26" t="s">
        <v>152</v>
      </c>
      <c r="N34" s="27">
        <v>781613.45</v>
      </c>
      <c r="O34" s="27">
        <v>843404.35</v>
      </c>
      <c r="P34" s="27">
        <v>741297.67</v>
      </c>
      <c r="Q34" s="27">
        <v>923695.64</v>
      </c>
      <c r="R34" s="27">
        <v>865307.37</v>
      </c>
      <c r="S34" s="27">
        <v>557685.07999999996</v>
      </c>
      <c r="T34" s="27">
        <v>4713003.5599999996</v>
      </c>
      <c r="U34" s="28">
        <v>0.67583847860000001</v>
      </c>
      <c r="V34" s="20"/>
      <c r="W34" s="103" t="s">
        <v>154</v>
      </c>
      <c r="X34" s="26" t="s">
        <v>152</v>
      </c>
      <c r="Y34" s="44">
        <v>355</v>
      </c>
      <c r="Z34" s="44">
        <v>351</v>
      </c>
      <c r="AA34" s="44">
        <v>286</v>
      </c>
      <c r="AB34" s="44">
        <v>408</v>
      </c>
      <c r="AC34" s="44">
        <v>321</v>
      </c>
      <c r="AD34" s="44">
        <v>267</v>
      </c>
      <c r="AE34" s="55">
        <v>1988</v>
      </c>
      <c r="AF34" s="28">
        <v>0.16790540540000001</v>
      </c>
    </row>
    <row r="35" spans="1:32" ht="15.5" x14ac:dyDescent="0.35">
      <c r="A35" s="103"/>
      <c r="B35" s="26" t="s">
        <v>153</v>
      </c>
      <c r="C35" s="27">
        <v>320657.75</v>
      </c>
      <c r="D35" s="27">
        <v>303784.24</v>
      </c>
      <c r="E35" s="27">
        <v>283138</v>
      </c>
      <c r="F35" s="27">
        <v>382314.22</v>
      </c>
      <c r="G35" s="27">
        <v>308865.82</v>
      </c>
      <c r="H35" s="27">
        <v>193863.8</v>
      </c>
      <c r="I35" s="27">
        <v>1792623.83</v>
      </c>
      <c r="J35" s="28">
        <v>0.77464599710000004</v>
      </c>
      <c r="K35" s="20"/>
      <c r="L35" s="103"/>
      <c r="M35" s="26" t="s">
        <v>153</v>
      </c>
      <c r="N35" s="27">
        <v>235665.83</v>
      </c>
      <c r="O35" s="27">
        <v>251250.35</v>
      </c>
      <c r="P35" s="27">
        <v>231882.29</v>
      </c>
      <c r="Q35" s="27">
        <v>294636.25</v>
      </c>
      <c r="R35" s="27">
        <v>254078.6</v>
      </c>
      <c r="S35" s="27">
        <v>157831.78</v>
      </c>
      <c r="T35" s="27">
        <v>1425345.1</v>
      </c>
      <c r="U35" s="28">
        <v>0.79668742140000004</v>
      </c>
      <c r="V35" s="20"/>
      <c r="W35" s="103"/>
      <c r="X35" s="26" t="s">
        <v>153</v>
      </c>
      <c r="Y35" s="44">
        <v>557</v>
      </c>
      <c r="Z35" s="44">
        <v>514</v>
      </c>
      <c r="AA35" s="44">
        <v>455</v>
      </c>
      <c r="AB35" s="44">
        <v>647</v>
      </c>
      <c r="AC35" s="44">
        <v>479</v>
      </c>
      <c r="AD35" s="44">
        <v>382</v>
      </c>
      <c r="AE35" s="55">
        <v>3034</v>
      </c>
      <c r="AF35" s="28">
        <v>0.71644080799999998</v>
      </c>
    </row>
    <row r="36" spans="1:32" ht="15.5" x14ac:dyDescent="0.35">
      <c r="A36" s="58" t="s">
        <v>149</v>
      </c>
      <c r="B36" s="26"/>
      <c r="C36" s="53">
        <f t="shared" ref="C36:I36" si="6">SUM(C31:C35)</f>
        <v>1424275.36</v>
      </c>
      <c r="D36" s="53">
        <f t="shared" si="6"/>
        <v>1539159.79</v>
      </c>
      <c r="E36" s="53">
        <f t="shared" si="6"/>
        <v>1248215.08</v>
      </c>
      <c r="F36" s="53">
        <f t="shared" si="6"/>
        <v>1799120.5199999998</v>
      </c>
      <c r="G36" s="53">
        <f t="shared" si="6"/>
        <v>1519556.78</v>
      </c>
      <c r="H36" s="53">
        <f t="shared" si="6"/>
        <v>985715.81</v>
      </c>
      <c r="I36" s="53">
        <f t="shared" si="6"/>
        <v>8516043.3399999999</v>
      </c>
      <c r="J36" s="40">
        <f>SUMPRODUCT(I31:I35,J31:J35)/SUM(I31:I35)</f>
        <v>0.63793962743141575</v>
      </c>
      <c r="K36" s="20"/>
      <c r="L36" s="58" t="s">
        <v>149</v>
      </c>
      <c r="M36" s="26"/>
      <c r="N36" s="53">
        <f t="shared" ref="N36:T36" si="7">SUM(N31:N35)</f>
        <v>1137435.48</v>
      </c>
      <c r="O36" s="53">
        <f t="shared" si="7"/>
        <v>1315506.6200000001</v>
      </c>
      <c r="P36" s="53">
        <f t="shared" si="7"/>
        <v>1064823.27</v>
      </c>
      <c r="Q36" s="53">
        <f t="shared" si="7"/>
        <v>1541746.26</v>
      </c>
      <c r="R36" s="53">
        <f t="shared" si="7"/>
        <v>1332335.23</v>
      </c>
      <c r="S36" s="53">
        <f t="shared" si="7"/>
        <v>853280.45</v>
      </c>
      <c r="T36" s="53">
        <f t="shared" si="7"/>
        <v>7245127.3100000005</v>
      </c>
      <c r="U36" s="40">
        <f>SUMPRODUCT(T31:T35,U31:U35)/SUM(T31:T35)</f>
        <v>0.64530834391525105</v>
      </c>
      <c r="V36" s="20"/>
      <c r="W36" s="58" t="s">
        <v>149</v>
      </c>
      <c r="X36" s="26"/>
      <c r="Y36" s="26">
        <v>931</v>
      </c>
      <c r="Z36" s="59">
        <v>880</v>
      </c>
      <c r="AA36" s="59">
        <v>749</v>
      </c>
      <c r="AB36" s="59">
        <v>1077</v>
      </c>
      <c r="AC36" s="59">
        <v>821</v>
      </c>
      <c r="AD36" s="59">
        <v>668</v>
      </c>
      <c r="AE36" s="59">
        <v>5126</v>
      </c>
      <c r="AF36" s="40">
        <v>0.49363960692633641</v>
      </c>
    </row>
    <row r="38" spans="1:32" ht="24" x14ac:dyDescent="0.7">
      <c r="A38" s="109" t="s">
        <v>165</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row>
    <row r="39" spans="1:32" s="18" customFormat="1" ht="18.5" x14ac:dyDescent="0.45">
      <c r="A39" s="105" t="s">
        <v>140</v>
      </c>
      <c r="B39" s="105"/>
      <c r="C39" s="105"/>
      <c r="D39" s="105"/>
      <c r="E39" s="105"/>
      <c r="F39" s="105"/>
      <c r="G39" s="105"/>
      <c r="H39" s="105"/>
      <c r="I39" s="105"/>
      <c r="J39" s="105"/>
      <c r="K39" s="17"/>
      <c r="L39" s="105" t="s">
        <v>141</v>
      </c>
      <c r="M39" s="105"/>
      <c r="N39" s="105"/>
      <c r="O39" s="105"/>
      <c r="P39" s="105"/>
      <c r="Q39" s="105"/>
      <c r="R39" s="105"/>
      <c r="S39" s="105"/>
      <c r="T39" s="105"/>
      <c r="U39" s="105"/>
      <c r="V39" s="17"/>
      <c r="W39" s="105" t="s">
        <v>142</v>
      </c>
      <c r="X39" s="105"/>
      <c r="Y39" s="105"/>
      <c r="Z39" s="105"/>
      <c r="AA39" s="105"/>
      <c r="AB39" s="105"/>
      <c r="AC39" s="105"/>
      <c r="AD39" s="105"/>
      <c r="AE39" s="105"/>
      <c r="AF39" s="105"/>
    </row>
    <row r="40" spans="1:32" s="18" customFormat="1" ht="18.5" x14ac:dyDescent="0.45">
      <c r="A40" s="106">
        <v>2018</v>
      </c>
      <c r="B40" s="106"/>
      <c r="C40" s="106"/>
      <c r="D40" s="106"/>
      <c r="E40" s="106"/>
      <c r="F40" s="106"/>
      <c r="G40" s="106"/>
      <c r="H40" s="106"/>
      <c r="I40" s="106"/>
      <c r="J40" s="106"/>
      <c r="K40" s="67"/>
      <c r="L40" s="106">
        <v>2018</v>
      </c>
      <c r="M40" s="106"/>
      <c r="N40" s="106"/>
      <c r="O40" s="106"/>
      <c r="P40" s="106"/>
      <c r="Q40" s="106"/>
      <c r="R40" s="106"/>
      <c r="S40" s="106"/>
      <c r="T40" s="106"/>
      <c r="U40" s="106"/>
      <c r="V40" s="67"/>
      <c r="W40" s="106">
        <v>2018</v>
      </c>
      <c r="X40" s="106"/>
      <c r="Y40" s="106"/>
      <c r="Z40" s="106"/>
      <c r="AA40" s="106"/>
      <c r="AB40" s="106"/>
      <c r="AC40" s="106"/>
      <c r="AD40" s="106"/>
      <c r="AE40" s="106"/>
      <c r="AF40" s="106"/>
    </row>
    <row r="41" spans="1:32" ht="15.5" x14ac:dyDescent="0.35">
      <c r="A41" s="23"/>
      <c r="B41" s="23"/>
      <c r="C41" s="21" t="s">
        <v>143</v>
      </c>
      <c r="D41" s="21" t="s">
        <v>144</v>
      </c>
      <c r="E41" s="21" t="s">
        <v>145</v>
      </c>
      <c r="F41" s="21" t="s">
        <v>146</v>
      </c>
      <c r="G41" s="21" t="s">
        <v>147</v>
      </c>
      <c r="H41" s="21" t="s">
        <v>148</v>
      </c>
      <c r="I41" s="21" t="s">
        <v>149</v>
      </c>
      <c r="J41" s="21" t="s">
        <v>164</v>
      </c>
      <c r="K41" s="24"/>
      <c r="L41" s="23"/>
      <c r="M41" s="23"/>
      <c r="N41" s="21" t="s">
        <v>143</v>
      </c>
      <c r="O41" s="21" t="s">
        <v>144</v>
      </c>
      <c r="P41" s="21" t="s">
        <v>145</v>
      </c>
      <c r="Q41" s="21" t="s">
        <v>146</v>
      </c>
      <c r="R41" s="21" t="s">
        <v>147</v>
      </c>
      <c r="S41" s="21" t="s">
        <v>148</v>
      </c>
      <c r="T41" s="21" t="s">
        <v>149</v>
      </c>
      <c r="U41" s="21" t="s">
        <v>164</v>
      </c>
      <c r="V41" s="24"/>
      <c r="W41" s="23"/>
      <c r="X41" s="23"/>
      <c r="Y41" s="21" t="s">
        <v>143</v>
      </c>
      <c r="Z41" s="21" t="s">
        <v>144</v>
      </c>
      <c r="AA41" s="21" t="s">
        <v>145</v>
      </c>
      <c r="AB41" s="21" t="s">
        <v>146</v>
      </c>
      <c r="AC41" s="21" t="s">
        <v>147</v>
      </c>
      <c r="AD41" s="21" t="s">
        <v>148</v>
      </c>
      <c r="AE41" s="21" t="s">
        <v>149</v>
      </c>
      <c r="AF41" s="21" t="s">
        <v>164</v>
      </c>
    </row>
    <row r="42" spans="1:32" ht="15.5" x14ac:dyDescent="0.35">
      <c r="A42" s="103" t="s">
        <v>151</v>
      </c>
      <c r="B42" s="26" t="s">
        <v>152</v>
      </c>
      <c r="C42" s="62">
        <v>617614.34168067004</v>
      </c>
      <c r="D42" s="62">
        <v>210271.95356511499</v>
      </c>
      <c r="E42" s="62">
        <v>346128.78158015001</v>
      </c>
      <c r="F42" s="62">
        <v>173420.08676431401</v>
      </c>
      <c r="G42" s="62">
        <v>128082.229127456</v>
      </c>
      <c r="H42" s="62">
        <v>173275.80190343401</v>
      </c>
      <c r="I42" s="62">
        <v>1648793.1946211399</v>
      </c>
      <c r="J42" s="63">
        <v>0.25334978790000001</v>
      </c>
      <c r="K42" s="20"/>
      <c r="L42" s="103" t="s">
        <v>151</v>
      </c>
      <c r="M42" s="26" t="s">
        <v>152</v>
      </c>
      <c r="N42" s="62">
        <v>141143</v>
      </c>
      <c r="O42" s="62">
        <v>41249.410000000003</v>
      </c>
      <c r="P42" s="62">
        <v>89333.78</v>
      </c>
      <c r="Q42" s="62">
        <v>53427.77</v>
      </c>
      <c r="R42" s="62">
        <v>48980.18</v>
      </c>
      <c r="S42" s="62">
        <v>73147.7</v>
      </c>
      <c r="T42" s="62">
        <v>447281.84</v>
      </c>
      <c r="U42" s="63">
        <v>0.1973902058</v>
      </c>
      <c r="V42" s="20"/>
      <c r="W42" s="103" t="s">
        <v>151</v>
      </c>
      <c r="X42" s="26" t="s">
        <v>152</v>
      </c>
      <c r="Y42" s="44">
        <v>14</v>
      </c>
      <c r="Z42" s="23" t="s">
        <v>187</v>
      </c>
      <c r="AA42" s="23">
        <v>11</v>
      </c>
      <c r="AB42" s="23" t="s">
        <v>187</v>
      </c>
      <c r="AC42" s="23" t="s">
        <v>187</v>
      </c>
      <c r="AD42" s="23" t="s">
        <v>187</v>
      </c>
      <c r="AE42" s="117">
        <v>56</v>
      </c>
      <c r="AF42" s="28">
        <v>0.15909090910000001</v>
      </c>
    </row>
    <row r="43" spans="1:32" ht="15.5" x14ac:dyDescent="0.35">
      <c r="A43" s="103"/>
      <c r="B43" s="26" t="s">
        <v>153</v>
      </c>
      <c r="C43" s="27">
        <v>18659.13</v>
      </c>
      <c r="D43" s="27">
        <v>6802.85</v>
      </c>
      <c r="E43" s="27">
        <v>16498.04</v>
      </c>
      <c r="F43" s="27">
        <v>7285.27</v>
      </c>
      <c r="G43" s="27">
        <v>7341.8</v>
      </c>
      <c r="H43" s="27">
        <v>7950.44</v>
      </c>
      <c r="I43" s="27">
        <v>64537.53</v>
      </c>
      <c r="J43" s="28">
        <v>0.1578727788</v>
      </c>
      <c r="K43" s="20"/>
      <c r="L43" s="103"/>
      <c r="M43" s="26" t="s">
        <v>153</v>
      </c>
      <c r="N43" s="27">
        <v>18659.13</v>
      </c>
      <c r="O43" s="27">
        <v>6802.85</v>
      </c>
      <c r="P43" s="27">
        <v>16498.04</v>
      </c>
      <c r="Q43" s="27">
        <v>7285.27</v>
      </c>
      <c r="R43" s="27">
        <v>7341.8</v>
      </c>
      <c r="S43" s="27">
        <v>7950.44</v>
      </c>
      <c r="T43" s="27">
        <v>64537.53</v>
      </c>
      <c r="U43" s="28">
        <v>0.1578739374</v>
      </c>
      <c r="V43" s="20"/>
      <c r="W43" s="103"/>
      <c r="X43" s="26" t="s">
        <v>153</v>
      </c>
      <c r="Y43" s="44">
        <v>34</v>
      </c>
      <c r="Z43" s="23" t="s">
        <v>187</v>
      </c>
      <c r="AA43" s="23">
        <v>25</v>
      </c>
      <c r="AB43" s="23" t="s">
        <v>187</v>
      </c>
      <c r="AC43" s="23" t="s">
        <v>187</v>
      </c>
      <c r="AD43" s="23" t="s">
        <v>187</v>
      </c>
      <c r="AE43" s="117">
        <v>124</v>
      </c>
      <c r="AF43" s="28">
        <v>0.1390134529</v>
      </c>
    </row>
    <row r="44" spans="1:32" ht="5.5" customHeight="1" x14ac:dyDescent="0.35">
      <c r="A44" s="30"/>
      <c r="B44" s="30"/>
      <c r="C44" s="31"/>
      <c r="D44" s="31"/>
      <c r="E44" s="31"/>
      <c r="F44" s="31"/>
      <c r="G44" s="31"/>
      <c r="H44" s="31"/>
      <c r="I44" s="31"/>
      <c r="J44" s="32"/>
      <c r="K44" s="20"/>
      <c r="L44" s="30"/>
      <c r="M44" s="30"/>
      <c r="N44" s="31"/>
      <c r="O44" s="31"/>
      <c r="P44" s="31"/>
      <c r="Q44" s="31"/>
      <c r="R44" s="31"/>
      <c r="S44" s="31"/>
      <c r="T44" s="31"/>
      <c r="U44" s="32"/>
      <c r="V44" s="20"/>
      <c r="W44" s="30"/>
      <c r="X44" s="30"/>
      <c r="Y44" s="56"/>
      <c r="Z44" s="56"/>
      <c r="AA44" s="56"/>
      <c r="AB44" s="56"/>
      <c r="AC44" s="56"/>
      <c r="AD44" s="56"/>
      <c r="AE44" s="57"/>
      <c r="AF44" s="32"/>
    </row>
    <row r="45" spans="1:32" ht="15.5" x14ac:dyDescent="0.35">
      <c r="A45" s="103" t="s">
        <v>154</v>
      </c>
      <c r="B45" s="26" t="s">
        <v>152</v>
      </c>
      <c r="C45" s="62">
        <v>1036528.01571809</v>
      </c>
      <c r="D45" s="62">
        <v>829745.27851254598</v>
      </c>
      <c r="E45" s="62">
        <v>1185491.3037815101</v>
      </c>
      <c r="F45" s="62">
        <v>1267066.6961175599</v>
      </c>
      <c r="G45" s="62">
        <v>1310296.83674327</v>
      </c>
      <c r="H45" s="62">
        <v>1065378.0189283099</v>
      </c>
      <c r="I45" s="62">
        <v>6694506.1498012999</v>
      </c>
      <c r="J45" s="63">
        <v>0.62280616759999996</v>
      </c>
      <c r="K45" s="20"/>
      <c r="L45" s="103" t="s">
        <v>154</v>
      </c>
      <c r="M45" s="26" t="s">
        <v>152</v>
      </c>
      <c r="N45" s="62">
        <v>684576.48</v>
      </c>
      <c r="O45" s="62">
        <v>580814.42000000004</v>
      </c>
      <c r="P45" s="62">
        <v>771814.52</v>
      </c>
      <c r="Q45" s="62">
        <v>840936.29</v>
      </c>
      <c r="R45" s="62">
        <v>866572.81</v>
      </c>
      <c r="S45" s="62">
        <v>707899.94</v>
      </c>
      <c r="T45" s="62">
        <v>4452614.46</v>
      </c>
      <c r="U45" s="63">
        <v>0.64726074410000001</v>
      </c>
      <c r="V45" s="20"/>
      <c r="W45" s="103" t="s">
        <v>154</v>
      </c>
      <c r="X45" s="26" t="s">
        <v>152</v>
      </c>
      <c r="Y45" s="44">
        <v>719</v>
      </c>
      <c r="Z45" s="44">
        <v>645</v>
      </c>
      <c r="AA45" s="44">
        <v>766</v>
      </c>
      <c r="AB45" s="44">
        <v>763</v>
      </c>
      <c r="AC45" s="44">
        <v>704</v>
      </c>
      <c r="AD45" s="44">
        <v>679</v>
      </c>
      <c r="AE45" s="55">
        <v>4276</v>
      </c>
      <c r="AF45" s="28">
        <v>0.13359995</v>
      </c>
    </row>
    <row r="46" spans="1:32" ht="15.5" x14ac:dyDescent="0.35">
      <c r="A46" s="103"/>
      <c r="B46" s="26" t="s">
        <v>153</v>
      </c>
      <c r="C46" s="27">
        <v>192546.04</v>
      </c>
      <c r="D46" s="27">
        <v>160497.51</v>
      </c>
      <c r="E46" s="27">
        <v>194960</v>
      </c>
      <c r="F46" s="27">
        <v>214940.45</v>
      </c>
      <c r="G46" s="27">
        <v>195918.54</v>
      </c>
      <c r="H46" s="27">
        <v>177642.36</v>
      </c>
      <c r="I46" s="27">
        <v>1136504.8999999999</v>
      </c>
      <c r="J46" s="28">
        <v>0.77125448350000003</v>
      </c>
      <c r="K46" s="20"/>
      <c r="L46" s="103"/>
      <c r="M46" s="26" t="s">
        <v>153</v>
      </c>
      <c r="N46" s="27">
        <v>192540.04</v>
      </c>
      <c r="O46" s="27">
        <v>160479.51</v>
      </c>
      <c r="P46" s="27">
        <v>194946</v>
      </c>
      <c r="Q46" s="27">
        <v>214901.45</v>
      </c>
      <c r="R46" s="27">
        <v>195895.54</v>
      </c>
      <c r="S46" s="27">
        <v>177616.36</v>
      </c>
      <c r="T46" s="27">
        <v>1136378.8999999999</v>
      </c>
      <c r="U46" s="28">
        <v>0.7712407751</v>
      </c>
      <c r="V46" s="20"/>
      <c r="W46" s="103"/>
      <c r="X46" s="26" t="s">
        <v>153</v>
      </c>
      <c r="Y46" s="44">
        <v>1026</v>
      </c>
      <c r="Z46" s="44">
        <v>988</v>
      </c>
      <c r="AA46" s="44">
        <v>1178</v>
      </c>
      <c r="AB46" s="44">
        <v>1223</v>
      </c>
      <c r="AC46" s="44">
        <v>1089</v>
      </c>
      <c r="AD46" s="44">
        <v>1034</v>
      </c>
      <c r="AE46" s="55">
        <v>6538</v>
      </c>
      <c r="AF46" s="28">
        <v>0.69361132790000002</v>
      </c>
    </row>
    <row r="47" spans="1:32" ht="15.5" x14ac:dyDescent="0.35">
      <c r="A47" s="58" t="s">
        <v>149</v>
      </c>
      <c r="B47" s="26"/>
      <c r="C47" s="53">
        <f t="shared" ref="C47:I47" si="8">SUM(C42:C46)</f>
        <v>1865347.52739876</v>
      </c>
      <c r="D47" s="53">
        <f t="shared" si="8"/>
        <v>1207317.5920776608</v>
      </c>
      <c r="E47" s="53">
        <f t="shared" si="8"/>
        <v>1743078.12536166</v>
      </c>
      <c r="F47" s="53">
        <f t="shared" si="8"/>
        <v>1662712.5028818739</v>
      </c>
      <c r="G47" s="53">
        <f t="shared" si="8"/>
        <v>1641639.4058707261</v>
      </c>
      <c r="H47" s="53">
        <f t="shared" si="8"/>
        <v>1424246.6208317438</v>
      </c>
      <c r="I47" s="53">
        <f t="shared" si="8"/>
        <v>9544341.7744224407</v>
      </c>
      <c r="J47" s="40">
        <f>SUMPRODUCT(I42:I46,J42:J46)/SUM(I42:I46)</f>
        <v>0.57351512272878069</v>
      </c>
      <c r="K47" s="20"/>
      <c r="L47" s="58" t="s">
        <v>149</v>
      </c>
      <c r="M47" s="26"/>
      <c r="N47" s="53">
        <f t="shared" ref="N47:T47" si="9">SUM(N42:N46)</f>
        <v>1036918.65</v>
      </c>
      <c r="O47" s="53">
        <f t="shared" si="9"/>
        <v>789346.19000000006</v>
      </c>
      <c r="P47" s="53">
        <f t="shared" si="9"/>
        <v>1072592.3400000001</v>
      </c>
      <c r="Q47" s="53">
        <f t="shared" si="9"/>
        <v>1116550.78</v>
      </c>
      <c r="R47" s="53">
        <f t="shared" si="9"/>
        <v>1118790.33</v>
      </c>
      <c r="S47" s="53">
        <f t="shared" si="9"/>
        <v>966614.44</v>
      </c>
      <c r="T47" s="53">
        <f t="shared" si="9"/>
        <v>6100812.7300000004</v>
      </c>
      <c r="U47" s="28"/>
      <c r="V47" s="20"/>
      <c r="W47" s="58" t="s">
        <v>149</v>
      </c>
      <c r="X47" s="26"/>
      <c r="Y47" s="59">
        <v>1793</v>
      </c>
      <c r="Z47" s="59">
        <v>1657</v>
      </c>
      <c r="AA47" s="59">
        <v>1980</v>
      </c>
      <c r="AB47" s="59">
        <v>2005</v>
      </c>
      <c r="AC47" s="59">
        <v>1815</v>
      </c>
      <c r="AD47" s="59">
        <v>1744</v>
      </c>
      <c r="AE47" s="59">
        <v>10994</v>
      </c>
      <c r="AF47" s="40">
        <v>0.46682290404578858</v>
      </c>
    </row>
    <row r="48" spans="1:32" s="18" customFormat="1" ht="18.5" x14ac:dyDescent="0.45">
      <c r="A48" s="106">
        <v>2019</v>
      </c>
      <c r="B48" s="106"/>
      <c r="C48" s="106"/>
      <c r="D48" s="106"/>
      <c r="E48" s="106"/>
      <c r="F48" s="106"/>
      <c r="G48" s="106"/>
      <c r="H48" s="106"/>
      <c r="I48" s="106"/>
      <c r="J48" s="106"/>
      <c r="K48" s="67"/>
      <c r="L48" s="106">
        <v>2019</v>
      </c>
      <c r="M48" s="106"/>
      <c r="N48" s="106"/>
      <c r="O48" s="106"/>
      <c r="P48" s="106"/>
      <c r="Q48" s="106"/>
      <c r="R48" s="106"/>
      <c r="S48" s="106"/>
      <c r="T48" s="106"/>
      <c r="U48" s="106"/>
      <c r="V48" s="67"/>
      <c r="W48" s="106">
        <v>2019</v>
      </c>
      <c r="X48" s="106"/>
      <c r="Y48" s="106"/>
      <c r="Z48" s="106"/>
      <c r="AA48" s="106"/>
      <c r="AB48" s="106"/>
      <c r="AC48" s="106"/>
      <c r="AD48" s="106"/>
      <c r="AE48" s="106"/>
      <c r="AF48" s="106"/>
    </row>
    <row r="49" spans="1:32" ht="15.5" x14ac:dyDescent="0.35">
      <c r="A49" s="23"/>
      <c r="B49" s="23"/>
      <c r="C49" s="21" t="s">
        <v>143</v>
      </c>
      <c r="D49" s="21" t="s">
        <v>144</v>
      </c>
      <c r="E49" s="21" t="s">
        <v>145</v>
      </c>
      <c r="F49" s="21" t="s">
        <v>146</v>
      </c>
      <c r="G49" s="21" t="s">
        <v>147</v>
      </c>
      <c r="H49" s="21" t="s">
        <v>148</v>
      </c>
      <c r="I49" s="21" t="s">
        <v>149</v>
      </c>
      <c r="J49" s="21" t="s">
        <v>164</v>
      </c>
      <c r="K49" s="24"/>
      <c r="L49" s="23"/>
      <c r="M49" s="23"/>
      <c r="N49" s="21" t="s">
        <v>143</v>
      </c>
      <c r="O49" s="21" t="s">
        <v>144</v>
      </c>
      <c r="P49" s="21" t="s">
        <v>145</v>
      </c>
      <c r="Q49" s="21" t="s">
        <v>146</v>
      </c>
      <c r="R49" s="21" t="s">
        <v>147</v>
      </c>
      <c r="S49" s="21" t="s">
        <v>148</v>
      </c>
      <c r="T49" s="21" t="s">
        <v>149</v>
      </c>
      <c r="U49" s="21" t="s">
        <v>164</v>
      </c>
      <c r="V49" s="24"/>
      <c r="W49" s="23"/>
      <c r="X49" s="23"/>
      <c r="Y49" s="21" t="s">
        <v>143</v>
      </c>
      <c r="Z49" s="21" t="s">
        <v>144</v>
      </c>
      <c r="AA49" s="21" t="s">
        <v>145</v>
      </c>
      <c r="AB49" s="21" t="s">
        <v>146</v>
      </c>
      <c r="AC49" s="21" t="s">
        <v>147</v>
      </c>
      <c r="AD49" s="21" t="s">
        <v>148</v>
      </c>
      <c r="AE49" s="21" t="s">
        <v>149</v>
      </c>
      <c r="AF49" s="21" t="s">
        <v>164</v>
      </c>
    </row>
    <row r="50" spans="1:32" ht="15.5" x14ac:dyDescent="0.35">
      <c r="A50" s="103" t="s">
        <v>151</v>
      </c>
      <c r="B50" s="26" t="s">
        <v>152</v>
      </c>
      <c r="C50" s="62">
        <v>460651.522405216</v>
      </c>
      <c r="D50" s="62">
        <v>340102.892007021</v>
      </c>
      <c r="E50" s="62">
        <v>209980.57206327299</v>
      </c>
      <c r="F50" s="62">
        <v>151467.52173683699</v>
      </c>
      <c r="G50" s="62">
        <v>241314.38199125</v>
      </c>
      <c r="H50" s="62">
        <v>312351.26969582</v>
      </c>
      <c r="I50" s="62">
        <v>1715868.1598994101</v>
      </c>
      <c r="J50" s="63">
        <v>0.20625126499999999</v>
      </c>
      <c r="K50" s="20"/>
      <c r="L50" s="103" t="s">
        <v>151</v>
      </c>
      <c r="M50" s="26" t="s">
        <v>152</v>
      </c>
      <c r="N50" s="62">
        <v>138240.06</v>
      </c>
      <c r="O50" s="62">
        <v>91162.43</v>
      </c>
      <c r="P50" s="62">
        <v>57832.28</v>
      </c>
      <c r="Q50" s="62">
        <v>42175.37</v>
      </c>
      <c r="R50" s="62">
        <v>61958.27</v>
      </c>
      <c r="S50" s="62">
        <v>78933.3</v>
      </c>
      <c r="T50" s="62">
        <v>470301.71</v>
      </c>
      <c r="U50" s="63">
        <v>0.18292985689999999</v>
      </c>
      <c r="V50" s="20"/>
      <c r="W50" s="103" t="s">
        <v>151</v>
      </c>
      <c r="X50" s="26" t="s">
        <v>152</v>
      </c>
      <c r="Y50" s="44">
        <v>13</v>
      </c>
      <c r="Z50" s="23" t="s">
        <v>187</v>
      </c>
      <c r="AA50" s="23" t="s">
        <v>187</v>
      </c>
      <c r="AB50" s="23" t="s">
        <v>187</v>
      </c>
      <c r="AC50" s="23" t="s">
        <v>187</v>
      </c>
      <c r="AD50" s="23">
        <v>13</v>
      </c>
      <c r="AE50" s="117">
        <v>55</v>
      </c>
      <c r="AF50" s="28">
        <v>0.13647642679999999</v>
      </c>
    </row>
    <row r="51" spans="1:32" ht="15.5" x14ac:dyDescent="0.35">
      <c r="A51" s="103"/>
      <c r="B51" s="26" t="s">
        <v>153</v>
      </c>
      <c r="C51" s="27">
        <v>18114.490000000002</v>
      </c>
      <c r="D51" s="27">
        <v>16969.95</v>
      </c>
      <c r="E51" s="27">
        <v>6708.16</v>
      </c>
      <c r="F51" s="27">
        <v>7252.61</v>
      </c>
      <c r="G51" s="27">
        <v>11718.19</v>
      </c>
      <c r="H51" s="27">
        <v>15213.99</v>
      </c>
      <c r="I51" s="27">
        <v>75977.39</v>
      </c>
      <c r="J51" s="28">
        <v>0.15209581850000001</v>
      </c>
      <c r="K51" s="20"/>
      <c r="L51" s="103"/>
      <c r="M51" s="26" t="s">
        <v>153</v>
      </c>
      <c r="N51" s="27">
        <v>18114.490000000002</v>
      </c>
      <c r="O51" s="27">
        <v>16969.95</v>
      </c>
      <c r="P51" s="27">
        <v>6708.16</v>
      </c>
      <c r="Q51" s="27">
        <v>7252.61</v>
      </c>
      <c r="R51" s="27">
        <v>11718.19</v>
      </c>
      <c r="S51" s="27">
        <v>15213.99</v>
      </c>
      <c r="T51" s="27">
        <v>75977.39</v>
      </c>
      <c r="U51" s="28">
        <v>0.1520970364</v>
      </c>
      <c r="V51" s="20"/>
      <c r="W51" s="103"/>
      <c r="X51" s="26" t="s">
        <v>153</v>
      </c>
      <c r="Y51" s="44">
        <v>38</v>
      </c>
      <c r="Z51" s="23" t="s">
        <v>187</v>
      </c>
      <c r="AA51" s="23" t="s">
        <v>187</v>
      </c>
      <c r="AB51" s="23" t="s">
        <v>187</v>
      </c>
      <c r="AC51" s="23" t="s">
        <v>187</v>
      </c>
      <c r="AD51" s="23">
        <v>34</v>
      </c>
      <c r="AE51" s="117">
        <v>153</v>
      </c>
      <c r="AF51" s="28">
        <v>0.1244914565</v>
      </c>
    </row>
    <row r="52" spans="1:32" ht="6.5" customHeight="1" x14ac:dyDescent="0.35">
      <c r="A52" s="30"/>
      <c r="B52" s="30"/>
      <c r="C52" s="31"/>
      <c r="D52" s="31"/>
      <c r="E52" s="31"/>
      <c r="F52" s="31"/>
      <c r="G52" s="31"/>
      <c r="H52" s="31"/>
      <c r="I52" s="31"/>
      <c r="J52" s="32"/>
      <c r="K52" s="20"/>
      <c r="L52" s="30"/>
      <c r="M52" s="30"/>
      <c r="N52" s="31"/>
      <c r="O52" s="31"/>
      <c r="P52" s="31"/>
      <c r="Q52" s="31"/>
      <c r="R52" s="31"/>
      <c r="S52" s="31"/>
      <c r="T52" s="31"/>
      <c r="U52" s="32"/>
      <c r="V52" s="20"/>
      <c r="W52" s="30"/>
      <c r="X52" s="30"/>
      <c r="Y52" s="56"/>
      <c r="Z52" s="56"/>
      <c r="AA52" s="56"/>
      <c r="AB52" s="56"/>
      <c r="AC52" s="56"/>
      <c r="AD52" s="56"/>
      <c r="AE52" s="57"/>
      <c r="AF52" s="32"/>
    </row>
    <row r="53" spans="1:32" ht="15.5" x14ac:dyDescent="0.35">
      <c r="A53" s="103" t="s">
        <v>154</v>
      </c>
      <c r="B53" s="26" t="s">
        <v>152</v>
      </c>
      <c r="C53" s="62">
        <v>1116676.0529217401</v>
      </c>
      <c r="D53" s="62">
        <v>1046203.87052597</v>
      </c>
      <c r="E53" s="62">
        <v>1037596.49442586</v>
      </c>
      <c r="F53" s="62">
        <v>1220437.23183662</v>
      </c>
      <c r="G53" s="62">
        <v>1293459.4335272301</v>
      </c>
      <c r="H53" s="62">
        <v>999260.19140457804</v>
      </c>
      <c r="I53" s="62">
        <v>6713633.2746420102</v>
      </c>
      <c r="J53" s="63">
        <v>0.59972135630000001</v>
      </c>
      <c r="K53" s="20"/>
      <c r="L53" s="103" t="s">
        <v>154</v>
      </c>
      <c r="M53" s="26" t="s">
        <v>152</v>
      </c>
      <c r="N53" s="62">
        <v>687144.47</v>
      </c>
      <c r="O53" s="62">
        <v>659488.47</v>
      </c>
      <c r="P53" s="62">
        <v>635647.96</v>
      </c>
      <c r="Q53" s="62">
        <v>781103.02</v>
      </c>
      <c r="R53" s="62">
        <v>781939.41</v>
      </c>
      <c r="S53" s="62">
        <v>658749.11</v>
      </c>
      <c r="T53" s="62">
        <v>4204072.4400000004</v>
      </c>
      <c r="U53" s="63">
        <v>0.63109576310000004</v>
      </c>
      <c r="V53" s="20"/>
      <c r="W53" s="103" t="s">
        <v>154</v>
      </c>
      <c r="X53" s="26" t="s">
        <v>152</v>
      </c>
      <c r="Y53" s="44">
        <v>662</v>
      </c>
      <c r="Z53" s="44">
        <v>623</v>
      </c>
      <c r="AA53" s="44">
        <v>618</v>
      </c>
      <c r="AB53" s="44">
        <v>790</v>
      </c>
      <c r="AC53" s="44">
        <v>711</v>
      </c>
      <c r="AD53" s="44">
        <v>634</v>
      </c>
      <c r="AE53" s="55">
        <v>4038</v>
      </c>
      <c r="AF53" s="28">
        <v>0.13329372149999999</v>
      </c>
    </row>
    <row r="54" spans="1:32" ht="15.5" x14ac:dyDescent="0.35">
      <c r="A54" s="103"/>
      <c r="B54" s="26" t="s">
        <v>153</v>
      </c>
      <c r="C54" s="27">
        <v>165530.62</v>
      </c>
      <c r="D54" s="27">
        <v>172310.5</v>
      </c>
      <c r="E54" s="27">
        <v>169180.82</v>
      </c>
      <c r="F54" s="27">
        <v>183675.39</v>
      </c>
      <c r="G54" s="27">
        <v>180862.83</v>
      </c>
      <c r="H54" s="27">
        <v>152967.71</v>
      </c>
      <c r="I54" s="27">
        <v>1024527.87</v>
      </c>
      <c r="J54" s="28">
        <v>0.72830537660000005</v>
      </c>
      <c r="K54" s="20"/>
      <c r="L54" s="103"/>
      <c r="M54" s="26" t="s">
        <v>153</v>
      </c>
      <c r="N54" s="27">
        <v>165510.62</v>
      </c>
      <c r="O54" s="27">
        <v>172300.5</v>
      </c>
      <c r="P54" s="27">
        <v>169153.82</v>
      </c>
      <c r="Q54" s="27">
        <v>183655.19</v>
      </c>
      <c r="R54" s="27">
        <v>180844.83</v>
      </c>
      <c r="S54" s="27">
        <v>152961.71</v>
      </c>
      <c r="T54" s="27">
        <v>1024426.6699999999</v>
      </c>
      <c r="U54" s="28">
        <v>0.72830391500000002</v>
      </c>
      <c r="V54" s="20"/>
      <c r="W54" s="103"/>
      <c r="X54" s="26" t="s">
        <v>153</v>
      </c>
      <c r="Y54" s="44">
        <v>1013</v>
      </c>
      <c r="Z54" s="44">
        <v>1016</v>
      </c>
      <c r="AA54" s="44">
        <v>973</v>
      </c>
      <c r="AB54" s="44">
        <v>1180</v>
      </c>
      <c r="AC54" s="44">
        <v>1016</v>
      </c>
      <c r="AD54" s="44">
        <v>875</v>
      </c>
      <c r="AE54" s="55">
        <v>6073</v>
      </c>
      <c r="AF54" s="28">
        <v>0.66701125660000005</v>
      </c>
    </row>
    <row r="55" spans="1:32" ht="15.5" x14ac:dyDescent="0.35">
      <c r="A55" s="58" t="s">
        <v>149</v>
      </c>
      <c r="B55" s="26"/>
      <c r="C55" s="53">
        <f t="shared" ref="C55:I55" si="10">SUM(C50:C54)</f>
        <v>1760972.6853269562</v>
      </c>
      <c r="D55" s="53">
        <f t="shared" si="10"/>
        <v>1575587.2125329911</v>
      </c>
      <c r="E55" s="53">
        <f t="shared" si="10"/>
        <v>1423466.046489133</v>
      </c>
      <c r="F55" s="53">
        <f t="shared" si="10"/>
        <v>1562832.7535734572</v>
      </c>
      <c r="G55" s="53">
        <f t="shared" si="10"/>
        <v>1727354.83551848</v>
      </c>
      <c r="H55" s="53">
        <f t="shared" si="10"/>
        <v>1479793.1611003981</v>
      </c>
      <c r="I55" s="53">
        <f t="shared" si="10"/>
        <v>9530006.6945414189</v>
      </c>
      <c r="J55" s="40">
        <f>SUMPRODUCT(I50:I54,J50:J54)/SUM(I50:I54)</f>
        <v>0.53913227932794427</v>
      </c>
      <c r="K55" s="20"/>
      <c r="L55" s="58" t="s">
        <v>149</v>
      </c>
      <c r="M55" s="26"/>
      <c r="N55" s="53">
        <f t="shared" ref="N55:T55" si="11">SUM(N50:N54)</f>
        <v>1009009.64</v>
      </c>
      <c r="O55" s="53">
        <f t="shared" si="11"/>
        <v>939921.35</v>
      </c>
      <c r="P55" s="53">
        <f t="shared" si="11"/>
        <v>869342.22</v>
      </c>
      <c r="Q55" s="53">
        <f t="shared" si="11"/>
        <v>1014186.19</v>
      </c>
      <c r="R55" s="53">
        <f t="shared" si="11"/>
        <v>1036460.7</v>
      </c>
      <c r="S55" s="53">
        <f t="shared" si="11"/>
        <v>905858.11</v>
      </c>
      <c r="T55" s="53">
        <f t="shared" si="11"/>
        <v>5774778.21</v>
      </c>
      <c r="U55" s="40">
        <f>SUMPRODUCT(T50:T54,U50:U54)/SUM(T50:T54)</f>
        <v>0.60553917262970081</v>
      </c>
      <c r="V55" s="20"/>
      <c r="W55" s="58" t="s">
        <v>149</v>
      </c>
      <c r="X55" s="26"/>
      <c r="Y55" s="60">
        <v>1726</v>
      </c>
      <c r="Z55" s="60">
        <v>1679</v>
      </c>
      <c r="AA55" s="60">
        <v>1609</v>
      </c>
      <c r="AB55" s="60">
        <v>1989</v>
      </c>
      <c r="AC55" s="60">
        <v>1760</v>
      </c>
      <c r="AD55" s="60">
        <v>1556</v>
      </c>
      <c r="AE55" s="59">
        <v>10319</v>
      </c>
      <c r="AF55" s="40">
        <v>0.44728683061026264</v>
      </c>
    </row>
    <row r="56" spans="1:32" s="18" customFormat="1" ht="18.5" x14ac:dyDescent="0.45">
      <c r="A56" s="105" t="s">
        <v>156</v>
      </c>
      <c r="B56" s="105"/>
      <c r="C56" s="105"/>
      <c r="D56" s="105"/>
      <c r="E56" s="105"/>
      <c r="F56" s="105"/>
      <c r="G56" s="105"/>
      <c r="H56" s="105"/>
      <c r="I56" s="105"/>
      <c r="J56" s="105"/>
      <c r="K56" s="17"/>
      <c r="L56" s="105" t="s">
        <v>157</v>
      </c>
      <c r="M56" s="105"/>
      <c r="N56" s="105"/>
      <c r="O56" s="105"/>
      <c r="P56" s="105"/>
      <c r="Q56" s="105"/>
      <c r="R56" s="105"/>
      <c r="S56" s="105"/>
      <c r="T56" s="105"/>
      <c r="U56" s="105"/>
      <c r="V56" s="17"/>
      <c r="W56" s="105" t="s">
        <v>158</v>
      </c>
      <c r="X56" s="105"/>
      <c r="Y56" s="105"/>
      <c r="Z56" s="105"/>
      <c r="AA56" s="105"/>
      <c r="AB56" s="105"/>
      <c r="AC56" s="105"/>
      <c r="AD56" s="105"/>
      <c r="AE56" s="105"/>
      <c r="AF56" s="105"/>
    </row>
    <row r="57" spans="1:32" s="18" customFormat="1" ht="18.5" x14ac:dyDescent="0.45">
      <c r="A57" s="106">
        <v>2018</v>
      </c>
      <c r="B57" s="106"/>
      <c r="C57" s="106"/>
      <c r="D57" s="106"/>
      <c r="E57" s="106"/>
      <c r="F57" s="106"/>
      <c r="G57" s="106"/>
      <c r="H57" s="106"/>
      <c r="I57" s="106"/>
      <c r="J57" s="106"/>
      <c r="K57" s="67"/>
      <c r="L57" s="106">
        <v>2018</v>
      </c>
      <c r="M57" s="106"/>
      <c r="N57" s="106"/>
      <c r="O57" s="106"/>
      <c r="P57" s="106"/>
      <c r="Q57" s="106"/>
      <c r="R57" s="106"/>
      <c r="S57" s="106"/>
      <c r="T57" s="106"/>
      <c r="U57" s="106"/>
      <c r="V57" s="67"/>
      <c r="W57" s="106">
        <v>2018</v>
      </c>
      <c r="X57" s="106"/>
      <c r="Y57" s="106"/>
      <c r="Z57" s="106"/>
      <c r="AA57" s="106"/>
      <c r="AB57" s="106"/>
      <c r="AC57" s="106"/>
      <c r="AD57" s="106"/>
      <c r="AE57" s="106"/>
      <c r="AF57" s="106"/>
    </row>
    <row r="58" spans="1:32" ht="15.5" x14ac:dyDescent="0.35">
      <c r="A58" s="23"/>
      <c r="B58" s="23"/>
      <c r="C58" s="21" t="s">
        <v>143</v>
      </c>
      <c r="D58" s="21" t="s">
        <v>144</v>
      </c>
      <c r="E58" s="21" t="s">
        <v>145</v>
      </c>
      <c r="F58" s="21" t="s">
        <v>146</v>
      </c>
      <c r="G58" s="21" t="s">
        <v>147</v>
      </c>
      <c r="H58" s="21" t="s">
        <v>148</v>
      </c>
      <c r="I58" s="21" t="s">
        <v>149</v>
      </c>
      <c r="J58" s="21" t="s">
        <v>164</v>
      </c>
      <c r="K58" s="24"/>
      <c r="L58" s="23"/>
      <c r="M58" s="23"/>
      <c r="N58" s="21" t="s">
        <v>143</v>
      </c>
      <c r="O58" s="21" t="s">
        <v>144</v>
      </c>
      <c r="P58" s="21" t="s">
        <v>145</v>
      </c>
      <c r="Q58" s="21" t="s">
        <v>146</v>
      </c>
      <c r="R58" s="21" t="s">
        <v>147</v>
      </c>
      <c r="S58" s="21" t="s">
        <v>148</v>
      </c>
      <c r="T58" s="21" t="s">
        <v>149</v>
      </c>
      <c r="U58" s="21" t="s">
        <v>164</v>
      </c>
      <c r="V58" s="24"/>
      <c r="W58" s="23"/>
      <c r="X58" s="23"/>
      <c r="Y58" s="21" t="s">
        <v>143</v>
      </c>
      <c r="Z58" s="21" t="s">
        <v>144</v>
      </c>
      <c r="AA58" s="21" t="s">
        <v>145</v>
      </c>
      <c r="AB58" s="21" t="s">
        <v>146</v>
      </c>
      <c r="AC58" s="21" t="s">
        <v>147</v>
      </c>
      <c r="AD58" s="21" t="s">
        <v>148</v>
      </c>
      <c r="AE58" s="21" t="s">
        <v>149</v>
      </c>
      <c r="AF58" s="21" t="s">
        <v>164</v>
      </c>
    </row>
    <row r="59" spans="1:32" ht="15.5" x14ac:dyDescent="0.35">
      <c r="A59" s="103" t="s">
        <v>151</v>
      </c>
      <c r="B59" s="26" t="s">
        <v>152</v>
      </c>
      <c r="C59" s="62">
        <v>646757.31693331106</v>
      </c>
      <c r="D59" s="62">
        <v>232992.72633999199</v>
      </c>
      <c r="E59" s="62">
        <v>477879.82429574098</v>
      </c>
      <c r="F59" s="62">
        <v>311760.92324221798</v>
      </c>
      <c r="G59" s="62">
        <v>212542.00581413801</v>
      </c>
      <c r="H59" s="62">
        <v>324389.20196371898</v>
      </c>
      <c r="I59" s="62">
        <v>2206321.9985891199</v>
      </c>
      <c r="J59" s="63">
        <v>0.33901838760000003</v>
      </c>
      <c r="K59" s="20"/>
      <c r="L59" s="103" t="s">
        <v>151</v>
      </c>
      <c r="M59" s="26" t="s">
        <v>152</v>
      </c>
      <c r="N59" s="62">
        <v>151409.98000000001</v>
      </c>
      <c r="O59" s="62">
        <v>54513.8</v>
      </c>
      <c r="P59" s="62">
        <v>144086.99</v>
      </c>
      <c r="Q59" s="62">
        <v>100124.77</v>
      </c>
      <c r="R59" s="62">
        <v>72141.19</v>
      </c>
      <c r="S59" s="62">
        <v>125130.09</v>
      </c>
      <c r="T59" s="62">
        <v>647406.81999999995</v>
      </c>
      <c r="U59" s="63">
        <v>0.28570747569999999</v>
      </c>
      <c r="V59" s="20"/>
      <c r="W59" s="103" t="s">
        <v>151</v>
      </c>
      <c r="X59" s="26" t="s">
        <v>152</v>
      </c>
      <c r="Y59" s="44">
        <v>16</v>
      </c>
      <c r="Z59" s="23" t="s">
        <v>187</v>
      </c>
      <c r="AA59" s="44">
        <v>20</v>
      </c>
      <c r="AB59" s="44">
        <v>14</v>
      </c>
      <c r="AC59" s="23" t="s">
        <v>187</v>
      </c>
      <c r="AD59" s="44">
        <v>19</v>
      </c>
      <c r="AE59" s="55">
        <v>89</v>
      </c>
      <c r="AF59" s="28">
        <v>0.25284090910000001</v>
      </c>
    </row>
    <row r="60" spans="1:32" ht="15.5" x14ac:dyDescent="0.35">
      <c r="A60" s="103"/>
      <c r="B60" s="26" t="s">
        <v>153</v>
      </c>
      <c r="C60" s="27">
        <v>19482.79</v>
      </c>
      <c r="D60" s="27">
        <v>9246.0400000000009</v>
      </c>
      <c r="E60" s="27">
        <v>23990.86</v>
      </c>
      <c r="F60" s="27">
        <v>12821.81</v>
      </c>
      <c r="G60" s="27">
        <v>9620.49</v>
      </c>
      <c r="H60" s="27">
        <v>17066.82</v>
      </c>
      <c r="I60" s="27">
        <v>92228.81</v>
      </c>
      <c r="J60" s="28">
        <v>0.2256116483</v>
      </c>
      <c r="K60" s="20"/>
      <c r="L60" s="103"/>
      <c r="M60" s="26" t="s">
        <v>153</v>
      </c>
      <c r="N60" s="27">
        <v>19481.79</v>
      </c>
      <c r="O60" s="27">
        <v>9246.0400000000009</v>
      </c>
      <c r="P60" s="27">
        <v>23990.86</v>
      </c>
      <c r="Q60" s="27">
        <v>12821.81</v>
      </c>
      <c r="R60" s="27">
        <v>9620.49</v>
      </c>
      <c r="S60" s="27">
        <v>17066.82</v>
      </c>
      <c r="T60" s="27">
        <v>92227.81</v>
      </c>
      <c r="U60" s="28">
        <v>0.22561085780000001</v>
      </c>
      <c r="V60" s="20"/>
      <c r="W60" s="103"/>
      <c r="X60" s="26" t="s">
        <v>153</v>
      </c>
      <c r="Y60" s="44">
        <v>37</v>
      </c>
      <c r="Z60" s="23" t="s">
        <v>187</v>
      </c>
      <c r="AA60" s="44">
        <v>41</v>
      </c>
      <c r="AB60" s="44">
        <v>27</v>
      </c>
      <c r="AC60" s="23" t="s">
        <v>187</v>
      </c>
      <c r="AD60" s="44">
        <v>41</v>
      </c>
      <c r="AE60" s="55">
        <v>191</v>
      </c>
      <c r="AF60" s="28">
        <v>0.21412556050000001</v>
      </c>
    </row>
    <row r="61" spans="1:32" ht="5" customHeight="1" x14ac:dyDescent="0.35">
      <c r="A61" s="30"/>
      <c r="B61" s="30"/>
      <c r="C61" s="31"/>
      <c r="D61" s="31"/>
      <c r="E61" s="31"/>
      <c r="F61" s="31"/>
      <c r="G61" s="31"/>
      <c r="H61" s="31"/>
      <c r="I61" s="31"/>
      <c r="J61" s="32"/>
      <c r="K61" s="20"/>
      <c r="L61" s="30"/>
      <c r="M61" s="30"/>
      <c r="N61" s="31"/>
      <c r="O61" s="31"/>
      <c r="P61" s="31"/>
      <c r="Q61" s="31"/>
      <c r="R61" s="31"/>
      <c r="S61" s="31"/>
      <c r="T61" s="31"/>
      <c r="U61" s="32"/>
      <c r="V61" s="20"/>
      <c r="W61" s="30"/>
      <c r="X61" s="30"/>
      <c r="Y61" s="56"/>
      <c r="Z61" s="56"/>
      <c r="AA61" s="56"/>
      <c r="AB61" s="56"/>
      <c r="AC61" s="56"/>
      <c r="AD61" s="56"/>
      <c r="AE61" s="57"/>
      <c r="AF61" s="32"/>
    </row>
    <row r="62" spans="1:32" ht="15.5" x14ac:dyDescent="0.35">
      <c r="A62" s="103" t="s">
        <v>154</v>
      </c>
      <c r="B62" s="26" t="s">
        <v>152</v>
      </c>
      <c r="C62" s="62">
        <v>1097976.0936806099</v>
      </c>
      <c r="D62" s="62">
        <v>914421.77714309399</v>
      </c>
      <c r="E62" s="62">
        <v>1254931.3770602599</v>
      </c>
      <c r="F62" s="62">
        <v>1339876.2857460501</v>
      </c>
      <c r="G62" s="62">
        <v>1394107.5204235499</v>
      </c>
      <c r="H62" s="62">
        <v>1151189.74150536</v>
      </c>
      <c r="I62" s="62">
        <v>7152502.7955589397</v>
      </c>
      <c r="J62" s="63">
        <v>0.66541470800000002</v>
      </c>
      <c r="K62" s="20"/>
      <c r="L62" s="103" t="s">
        <v>154</v>
      </c>
      <c r="M62" s="26" t="s">
        <v>152</v>
      </c>
      <c r="N62" s="62">
        <v>733694.26</v>
      </c>
      <c r="O62" s="62">
        <v>645763.89</v>
      </c>
      <c r="P62" s="62">
        <v>815190.27</v>
      </c>
      <c r="Q62" s="62">
        <v>894824.18</v>
      </c>
      <c r="R62" s="62">
        <v>924083.51</v>
      </c>
      <c r="S62" s="62">
        <v>763402.06</v>
      </c>
      <c r="T62" s="62">
        <v>4776958.17</v>
      </c>
      <c r="U62" s="63">
        <v>0.69440943690000001</v>
      </c>
      <c r="V62" s="20"/>
      <c r="W62" s="103" t="s">
        <v>154</v>
      </c>
      <c r="X62" s="26" t="s">
        <v>152</v>
      </c>
      <c r="Y62" s="44">
        <v>770</v>
      </c>
      <c r="Z62" s="44">
        <v>682</v>
      </c>
      <c r="AA62" s="44">
        <v>800</v>
      </c>
      <c r="AB62" s="44">
        <v>810</v>
      </c>
      <c r="AC62" s="44">
        <v>771</v>
      </c>
      <c r="AD62" s="44">
        <v>725</v>
      </c>
      <c r="AE62" s="55">
        <v>4558</v>
      </c>
      <c r="AF62" s="28">
        <v>0.14241079800000001</v>
      </c>
    </row>
    <row r="63" spans="1:32" ht="15.5" x14ac:dyDescent="0.35">
      <c r="A63" s="103"/>
      <c r="B63" s="26" t="s">
        <v>153</v>
      </c>
      <c r="C63" s="27">
        <v>205182.56</v>
      </c>
      <c r="D63" s="27">
        <v>179147.81</v>
      </c>
      <c r="E63" s="27">
        <v>204182.75</v>
      </c>
      <c r="F63" s="27">
        <v>232522.3</v>
      </c>
      <c r="G63" s="27">
        <v>208280.07</v>
      </c>
      <c r="H63" s="27">
        <v>189452.57</v>
      </c>
      <c r="I63" s="27">
        <v>1218768.06</v>
      </c>
      <c r="J63" s="28">
        <v>0.80652691909999996</v>
      </c>
      <c r="K63" s="20"/>
      <c r="L63" s="103"/>
      <c r="M63" s="26" t="s">
        <v>153</v>
      </c>
      <c r="N63" s="27">
        <v>205176.56</v>
      </c>
      <c r="O63" s="27">
        <v>179129.81</v>
      </c>
      <c r="P63" s="27">
        <v>204168.75</v>
      </c>
      <c r="Q63" s="27">
        <v>232483.3</v>
      </c>
      <c r="R63" s="27">
        <v>208257.07</v>
      </c>
      <c r="S63" s="27">
        <v>189426.57</v>
      </c>
      <c r="T63" s="27">
        <v>1218642.06</v>
      </c>
      <c r="U63" s="28">
        <v>0.80651662079999997</v>
      </c>
      <c r="V63" s="20"/>
      <c r="W63" s="103"/>
      <c r="X63" s="26" t="s">
        <v>153</v>
      </c>
      <c r="Y63" s="44">
        <v>1080</v>
      </c>
      <c r="Z63" s="44">
        <v>1068</v>
      </c>
      <c r="AA63" s="44">
        <v>1232</v>
      </c>
      <c r="AB63" s="44">
        <v>1314</v>
      </c>
      <c r="AC63" s="44">
        <v>1160</v>
      </c>
      <c r="AD63" s="44">
        <v>1092</v>
      </c>
      <c r="AE63" s="55">
        <v>6946</v>
      </c>
      <c r="AF63" s="28">
        <v>0.72159661050000001</v>
      </c>
    </row>
    <row r="64" spans="1:32" ht="15.5" x14ac:dyDescent="0.35">
      <c r="A64" s="58" t="s">
        <v>149</v>
      </c>
      <c r="B64" s="26"/>
      <c r="C64" s="53">
        <f>SUM(C59:C63)</f>
        <v>1969398.7606139211</v>
      </c>
      <c r="D64" s="53">
        <f t="shared" ref="D64:I64" si="12">SUM(D59:D63)</f>
        <v>1335808.353483086</v>
      </c>
      <c r="E64" s="53">
        <f t="shared" si="12"/>
        <v>1960984.8113560008</v>
      </c>
      <c r="F64" s="53">
        <f t="shared" si="12"/>
        <v>1896981.318988268</v>
      </c>
      <c r="G64" s="53">
        <f t="shared" si="12"/>
        <v>1824550.0862376881</v>
      </c>
      <c r="H64" s="53">
        <f t="shared" si="12"/>
        <v>1682098.3334690791</v>
      </c>
      <c r="I64" s="53">
        <f t="shared" si="12"/>
        <v>10669821.664148061</v>
      </c>
      <c r="J64" s="40">
        <f>SUMPRODUCT(I59:I63,J59:J63)/SUM(I59:I63)</f>
        <v>0.61023901176497752</v>
      </c>
      <c r="K64" s="20"/>
      <c r="L64" s="58" t="s">
        <v>149</v>
      </c>
      <c r="M64" s="26"/>
      <c r="N64" s="53">
        <f t="shared" ref="N64:T64" si="13">SUM(N59:N63)</f>
        <v>1109762.5900000001</v>
      </c>
      <c r="O64" s="53">
        <f t="shared" si="13"/>
        <v>888653.54</v>
      </c>
      <c r="P64" s="53">
        <f t="shared" si="13"/>
        <v>1187436.8700000001</v>
      </c>
      <c r="Q64" s="53">
        <f t="shared" si="13"/>
        <v>1240254.06</v>
      </c>
      <c r="R64" s="53">
        <f t="shared" si="13"/>
        <v>1214102.26</v>
      </c>
      <c r="S64" s="53">
        <f t="shared" si="13"/>
        <v>1095025.54</v>
      </c>
      <c r="T64" s="53">
        <f t="shared" si="13"/>
        <v>6735234.8599999994</v>
      </c>
      <c r="U64" s="40">
        <f>SUMPRODUCT(T59:T63,U59:U63)/SUM(T59:T63)</f>
        <v>0.66898876823142961</v>
      </c>
      <c r="V64" s="20"/>
      <c r="W64" s="58" t="s">
        <v>149</v>
      </c>
      <c r="X64" s="26"/>
      <c r="Y64" s="59">
        <v>1903</v>
      </c>
      <c r="Z64" s="59">
        <v>1781</v>
      </c>
      <c r="AA64" s="59">
        <v>2093</v>
      </c>
      <c r="AB64" s="59">
        <v>2165</v>
      </c>
      <c r="AC64" s="59">
        <v>1965</v>
      </c>
      <c r="AD64" s="59">
        <v>1877</v>
      </c>
      <c r="AE64" s="59">
        <v>11784</v>
      </c>
      <c r="AF64" s="40">
        <v>0.48580442097610321</v>
      </c>
    </row>
    <row r="65" spans="1:32" s="18" customFormat="1" ht="18.5" x14ac:dyDescent="0.45">
      <c r="A65" s="106">
        <v>2019</v>
      </c>
      <c r="B65" s="106"/>
      <c r="C65" s="106"/>
      <c r="D65" s="106"/>
      <c r="E65" s="106"/>
      <c r="F65" s="106"/>
      <c r="G65" s="106"/>
      <c r="H65" s="106"/>
      <c r="I65" s="106"/>
      <c r="J65" s="106"/>
      <c r="K65" s="67"/>
      <c r="L65" s="106">
        <v>2019</v>
      </c>
      <c r="M65" s="106"/>
      <c r="N65" s="106"/>
      <c r="O65" s="106"/>
      <c r="P65" s="106"/>
      <c r="Q65" s="106"/>
      <c r="R65" s="106"/>
      <c r="S65" s="106"/>
      <c r="T65" s="106"/>
      <c r="U65" s="106"/>
      <c r="V65" s="67"/>
      <c r="W65" s="106">
        <v>2019</v>
      </c>
      <c r="X65" s="106"/>
      <c r="Y65" s="106"/>
      <c r="Z65" s="106"/>
      <c r="AA65" s="106"/>
      <c r="AB65" s="106"/>
      <c r="AC65" s="106"/>
      <c r="AD65" s="106"/>
      <c r="AE65" s="106"/>
      <c r="AF65" s="106"/>
    </row>
    <row r="66" spans="1:32" ht="15.5" x14ac:dyDescent="0.35">
      <c r="A66" s="23"/>
      <c r="B66" s="23"/>
      <c r="C66" s="21" t="s">
        <v>143</v>
      </c>
      <c r="D66" s="21" t="s">
        <v>144</v>
      </c>
      <c r="E66" s="21" t="s">
        <v>145</v>
      </c>
      <c r="F66" s="21" t="s">
        <v>146</v>
      </c>
      <c r="G66" s="21" t="s">
        <v>147</v>
      </c>
      <c r="H66" s="21" t="s">
        <v>148</v>
      </c>
      <c r="I66" s="21" t="s">
        <v>149</v>
      </c>
      <c r="J66" s="21" t="s">
        <v>164</v>
      </c>
      <c r="K66" s="24"/>
      <c r="L66" s="23"/>
      <c r="M66" s="23"/>
      <c r="N66" s="21" t="s">
        <v>143</v>
      </c>
      <c r="O66" s="21" t="s">
        <v>144</v>
      </c>
      <c r="P66" s="21" t="s">
        <v>145</v>
      </c>
      <c r="Q66" s="21" t="s">
        <v>146</v>
      </c>
      <c r="R66" s="21" t="s">
        <v>147</v>
      </c>
      <c r="S66" s="21" t="s">
        <v>148</v>
      </c>
      <c r="T66" s="21" t="s">
        <v>149</v>
      </c>
      <c r="U66" s="21" t="s">
        <v>164</v>
      </c>
      <c r="V66" s="24"/>
      <c r="W66" s="23"/>
      <c r="X66" s="23"/>
      <c r="Y66" s="21" t="s">
        <v>143</v>
      </c>
      <c r="Z66" s="21" t="s">
        <v>144</v>
      </c>
      <c r="AA66" s="21" t="s">
        <v>145</v>
      </c>
      <c r="AB66" s="21" t="s">
        <v>146</v>
      </c>
      <c r="AC66" s="21" t="s">
        <v>147</v>
      </c>
      <c r="AD66" s="21" t="s">
        <v>148</v>
      </c>
      <c r="AE66" s="21" t="s">
        <v>149</v>
      </c>
      <c r="AF66" s="21" t="s">
        <v>164</v>
      </c>
    </row>
    <row r="67" spans="1:32" ht="15.5" x14ac:dyDescent="0.35">
      <c r="A67" s="103" t="s">
        <v>151</v>
      </c>
      <c r="B67" s="26" t="s">
        <v>152</v>
      </c>
      <c r="C67" s="62">
        <v>695057.09744758205</v>
      </c>
      <c r="D67" s="62">
        <v>379584.06680376199</v>
      </c>
      <c r="E67" s="62">
        <v>302032.19936024502</v>
      </c>
      <c r="F67" s="62">
        <v>249971.010334291</v>
      </c>
      <c r="G67" s="62">
        <v>396424.408999254</v>
      </c>
      <c r="H67" s="62">
        <v>340610.67306090501</v>
      </c>
      <c r="I67" s="62">
        <v>2363679.4560060399</v>
      </c>
      <c r="J67" s="63">
        <v>0.28411965989999999</v>
      </c>
      <c r="K67" s="20"/>
      <c r="L67" s="103" t="s">
        <v>151</v>
      </c>
      <c r="M67" s="26" t="s">
        <v>152</v>
      </c>
      <c r="N67" s="62">
        <v>207652.86</v>
      </c>
      <c r="O67" s="62">
        <v>104634.54</v>
      </c>
      <c r="P67" s="62">
        <v>79519.14</v>
      </c>
      <c r="Q67" s="62">
        <v>75841.62</v>
      </c>
      <c r="R67" s="62">
        <v>105287.35</v>
      </c>
      <c r="S67" s="62">
        <v>88593.08</v>
      </c>
      <c r="T67" s="62">
        <v>661528.59</v>
      </c>
      <c r="U67" s="63">
        <v>0.2573099942</v>
      </c>
      <c r="V67" s="20"/>
      <c r="W67" s="103" t="s">
        <v>151</v>
      </c>
      <c r="X67" s="26" t="s">
        <v>152</v>
      </c>
      <c r="Y67" s="44">
        <v>24</v>
      </c>
      <c r="Z67" s="44">
        <v>12</v>
      </c>
      <c r="AA67" s="23" t="s">
        <v>187</v>
      </c>
      <c r="AB67" s="23" t="s">
        <v>187</v>
      </c>
      <c r="AC67" s="44">
        <v>14</v>
      </c>
      <c r="AD67" s="44">
        <v>14</v>
      </c>
      <c r="AE67" s="55">
        <v>82</v>
      </c>
      <c r="AF67" s="28">
        <v>0.20347394539999999</v>
      </c>
    </row>
    <row r="68" spans="1:32" ht="15.5" x14ac:dyDescent="0.35">
      <c r="A68" s="103"/>
      <c r="B68" s="26" t="s">
        <v>153</v>
      </c>
      <c r="C68" s="27">
        <v>29383.39</v>
      </c>
      <c r="D68" s="27">
        <v>17987.849999999999</v>
      </c>
      <c r="E68" s="27">
        <v>10723.83</v>
      </c>
      <c r="F68" s="27">
        <v>12650.84</v>
      </c>
      <c r="G68" s="27">
        <v>16832.82</v>
      </c>
      <c r="H68" s="27">
        <v>16288.84</v>
      </c>
      <c r="I68" s="27">
        <v>103867.57</v>
      </c>
      <c r="J68" s="28">
        <v>0.20792795159999999</v>
      </c>
      <c r="K68" s="20"/>
      <c r="L68" s="103"/>
      <c r="M68" s="26" t="s">
        <v>153</v>
      </c>
      <c r="N68" s="27">
        <v>29383.39</v>
      </c>
      <c r="O68" s="27">
        <v>17987.849999999999</v>
      </c>
      <c r="P68" s="27">
        <v>10723.83</v>
      </c>
      <c r="Q68" s="27">
        <v>12650.84</v>
      </c>
      <c r="R68" s="27">
        <v>16832.82</v>
      </c>
      <c r="S68" s="27">
        <v>16288.84</v>
      </c>
      <c r="T68" s="27">
        <v>103867.57</v>
      </c>
      <c r="U68" s="28">
        <v>0.20792961660000001</v>
      </c>
      <c r="V68" s="20"/>
      <c r="W68" s="103"/>
      <c r="X68" s="26" t="s">
        <v>153</v>
      </c>
      <c r="Y68" s="44">
        <v>68</v>
      </c>
      <c r="Z68" s="44">
        <v>32</v>
      </c>
      <c r="AA68" s="23" t="s">
        <v>187</v>
      </c>
      <c r="AB68" s="23" t="s">
        <v>187</v>
      </c>
      <c r="AC68" s="44">
        <v>35</v>
      </c>
      <c r="AD68" s="44">
        <v>36</v>
      </c>
      <c r="AE68" s="55">
        <v>214</v>
      </c>
      <c r="AF68" s="28">
        <v>0.17412530509999999</v>
      </c>
    </row>
    <row r="69" spans="1:32" ht="5" customHeight="1" x14ac:dyDescent="0.35">
      <c r="A69" s="30"/>
      <c r="B69" s="30"/>
      <c r="C69" s="31"/>
      <c r="D69" s="31"/>
      <c r="E69" s="31"/>
      <c r="F69" s="31"/>
      <c r="G69" s="31"/>
      <c r="H69" s="31"/>
      <c r="I69" s="31"/>
      <c r="J69" s="32"/>
      <c r="K69" s="20"/>
      <c r="L69" s="30"/>
      <c r="M69" s="30"/>
      <c r="N69" s="31"/>
      <c r="O69" s="31"/>
      <c r="P69" s="31"/>
      <c r="Q69" s="31"/>
      <c r="R69" s="31"/>
      <c r="S69" s="31"/>
      <c r="T69" s="31"/>
      <c r="U69" s="32"/>
      <c r="V69" s="20"/>
      <c r="W69" s="30"/>
      <c r="X69" s="30"/>
      <c r="Y69" s="56"/>
      <c r="Z69" s="56"/>
      <c r="AA69" s="56"/>
      <c r="AB69" s="56"/>
      <c r="AC69" s="56"/>
      <c r="AD69" s="56"/>
      <c r="AE69" s="57"/>
      <c r="AF69" s="32"/>
    </row>
    <row r="70" spans="1:32" ht="15.5" x14ac:dyDescent="0.35">
      <c r="A70" s="103" t="s">
        <v>154</v>
      </c>
      <c r="B70" s="26" t="s">
        <v>152</v>
      </c>
      <c r="C70" s="62">
        <v>1175618.46935229</v>
      </c>
      <c r="D70" s="62">
        <v>1114345.20596963</v>
      </c>
      <c r="E70" s="62">
        <v>1116694.8551359801</v>
      </c>
      <c r="F70" s="62">
        <v>1284877.11611114</v>
      </c>
      <c r="G70" s="62">
        <v>1366190.1180813001</v>
      </c>
      <c r="H70" s="62">
        <v>1074147.5406363001</v>
      </c>
      <c r="I70" s="62">
        <v>7131873.3052866701</v>
      </c>
      <c r="J70" s="63">
        <v>0.63708227080000002</v>
      </c>
      <c r="K70" s="20"/>
      <c r="L70" s="103" t="s">
        <v>154</v>
      </c>
      <c r="M70" s="26" t="s">
        <v>152</v>
      </c>
      <c r="N70" s="62">
        <v>723389.22</v>
      </c>
      <c r="O70" s="62">
        <v>701514.95</v>
      </c>
      <c r="P70" s="62">
        <v>678291.34</v>
      </c>
      <c r="Q70" s="62">
        <v>815683.26</v>
      </c>
      <c r="R70" s="62">
        <v>825970.71</v>
      </c>
      <c r="S70" s="62">
        <v>708884.94</v>
      </c>
      <c r="T70" s="62">
        <v>4453734.42</v>
      </c>
      <c r="U70" s="63">
        <v>0.66857385599999997</v>
      </c>
      <c r="V70" s="20"/>
      <c r="W70" s="103" t="s">
        <v>154</v>
      </c>
      <c r="X70" s="26" t="s">
        <v>152</v>
      </c>
      <c r="Y70" s="44">
        <v>700</v>
      </c>
      <c r="Z70" s="44">
        <v>661</v>
      </c>
      <c r="AA70" s="44">
        <v>651</v>
      </c>
      <c r="AB70" s="44">
        <v>827</v>
      </c>
      <c r="AC70" s="44">
        <v>749</v>
      </c>
      <c r="AD70" s="44">
        <v>678</v>
      </c>
      <c r="AE70" s="55">
        <v>4266</v>
      </c>
      <c r="AF70" s="28">
        <v>0.14081996429999999</v>
      </c>
    </row>
    <row r="71" spans="1:32" ht="15.5" x14ac:dyDescent="0.35">
      <c r="A71" s="103"/>
      <c r="B71" s="26" t="s">
        <v>153</v>
      </c>
      <c r="C71" s="27">
        <v>176416.91</v>
      </c>
      <c r="D71" s="27">
        <v>183350.75</v>
      </c>
      <c r="E71" s="27">
        <v>178261.34</v>
      </c>
      <c r="F71" s="27">
        <v>195118.94</v>
      </c>
      <c r="G71" s="27">
        <v>193182.88</v>
      </c>
      <c r="H71" s="27">
        <v>164700.91</v>
      </c>
      <c r="I71" s="27">
        <v>1091031.73</v>
      </c>
      <c r="J71" s="28">
        <v>0.76561959469999996</v>
      </c>
      <c r="K71" s="20"/>
      <c r="L71" s="103"/>
      <c r="M71" s="26" t="s">
        <v>153</v>
      </c>
      <c r="N71" s="27">
        <v>176394.91</v>
      </c>
      <c r="O71" s="27">
        <v>183340.75</v>
      </c>
      <c r="P71" s="27">
        <v>178234.34</v>
      </c>
      <c r="Q71" s="27">
        <v>195095.74</v>
      </c>
      <c r="R71" s="27">
        <v>193164.88</v>
      </c>
      <c r="S71" s="27">
        <v>164693.91</v>
      </c>
      <c r="T71" s="27">
        <v>1090924.53</v>
      </c>
      <c r="U71" s="28">
        <v>0.76561747030000005</v>
      </c>
      <c r="V71" s="20"/>
      <c r="W71" s="103"/>
      <c r="X71" s="26" t="s">
        <v>153</v>
      </c>
      <c r="Y71" s="44">
        <v>1066</v>
      </c>
      <c r="Z71" s="44">
        <v>1069</v>
      </c>
      <c r="AA71" s="44">
        <v>1001</v>
      </c>
      <c r="AB71" s="44">
        <v>1241</v>
      </c>
      <c r="AC71" s="44">
        <v>1064</v>
      </c>
      <c r="AD71" s="44">
        <v>936</v>
      </c>
      <c r="AE71" s="55">
        <v>6377</v>
      </c>
      <c r="AF71" s="28">
        <v>0.69342981849999996</v>
      </c>
    </row>
    <row r="72" spans="1:32" ht="15.5" x14ac:dyDescent="0.35">
      <c r="A72" s="58" t="s">
        <v>149</v>
      </c>
      <c r="B72" s="26"/>
      <c r="C72" s="53">
        <f t="shared" ref="C72:I72" si="14">SUM(C67:C71)</f>
        <v>2076475.8667998721</v>
      </c>
      <c r="D72" s="53">
        <f t="shared" si="14"/>
        <v>1695267.8727733921</v>
      </c>
      <c r="E72" s="53">
        <f t="shared" si="14"/>
        <v>1607712.2244962251</v>
      </c>
      <c r="F72" s="53">
        <f t="shared" si="14"/>
        <v>1742617.9064454311</v>
      </c>
      <c r="G72" s="53">
        <f t="shared" si="14"/>
        <v>1972630.2270805542</v>
      </c>
      <c r="H72" s="53">
        <f t="shared" si="14"/>
        <v>1595747.9636972051</v>
      </c>
      <c r="I72" s="53">
        <f t="shared" si="14"/>
        <v>10690452.06129271</v>
      </c>
      <c r="J72" s="40">
        <f>SUMPRODUCT(I67:I71,J67:J71)/SUM(I67:I71)</f>
        <v>0.56799002050844505</v>
      </c>
      <c r="K72" s="20"/>
      <c r="L72" s="58" t="s">
        <v>149</v>
      </c>
      <c r="M72" s="26"/>
      <c r="N72" s="53">
        <f t="shared" ref="N72:T72" si="15">SUM(N67:N71)</f>
        <v>1136820.3799999999</v>
      </c>
      <c r="O72" s="53">
        <f t="shared" si="15"/>
        <v>1007478.09</v>
      </c>
      <c r="P72" s="53">
        <f t="shared" si="15"/>
        <v>946768.64999999991</v>
      </c>
      <c r="Q72" s="53">
        <f t="shared" si="15"/>
        <v>1099271.46</v>
      </c>
      <c r="R72" s="53">
        <f t="shared" si="15"/>
        <v>1141255.76</v>
      </c>
      <c r="S72" s="53">
        <f t="shared" si="15"/>
        <v>978460.77</v>
      </c>
      <c r="T72" s="53">
        <f t="shared" si="15"/>
        <v>6310055.1100000003</v>
      </c>
      <c r="U72" s="40">
        <f>SUMPRODUCT(T67:T71,U67:U71)/SUM(T67:T71)</f>
        <v>0.63465314733034828</v>
      </c>
      <c r="V72" s="20"/>
      <c r="W72" s="58" t="s">
        <v>149</v>
      </c>
      <c r="X72" s="26"/>
      <c r="Y72" s="26">
        <v>1858</v>
      </c>
      <c r="Z72" s="59">
        <v>1774</v>
      </c>
      <c r="AA72" s="59">
        <v>1680</v>
      </c>
      <c r="AB72" s="59">
        <v>2101</v>
      </c>
      <c r="AC72" s="59">
        <v>1862</v>
      </c>
      <c r="AD72" s="59">
        <v>1664</v>
      </c>
      <c r="AE72" s="59">
        <v>10939</v>
      </c>
      <c r="AF72" s="40">
        <v>0.46409064805672368</v>
      </c>
    </row>
    <row r="74" spans="1:32" ht="24" x14ac:dyDescent="0.7">
      <c r="A74" s="109" t="s">
        <v>166</v>
      </c>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row>
    <row r="75" spans="1:32" s="18" customFormat="1" ht="18.5" x14ac:dyDescent="0.45">
      <c r="A75" s="105" t="s">
        <v>140</v>
      </c>
      <c r="B75" s="105"/>
      <c r="C75" s="105"/>
      <c r="D75" s="105"/>
      <c r="E75" s="105"/>
      <c r="F75" s="105"/>
      <c r="G75" s="105"/>
      <c r="H75" s="105"/>
      <c r="I75" s="105"/>
      <c r="J75" s="105"/>
      <c r="K75" s="17"/>
      <c r="L75" s="105" t="s">
        <v>141</v>
      </c>
      <c r="M75" s="105"/>
      <c r="N75" s="105"/>
      <c r="O75" s="105"/>
      <c r="P75" s="105"/>
      <c r="Q75" s="105"/>
      <c r="R75" s="105"/>
      <c r="S75" s="105"/>
      <c r="T75" s="105"/>
      <c r="U75" s="105"/>
      <c r="V75" s="17"/>
      <c r="W75" s="105" t="s">
        <v>142</v>
      </c>
      <c r="X75" s="105"/>
      <c r="Y75" s="105"/>
      <c r="Z75" s="105"/>
      <c r="AA75" s="105"/>
      <c r="AB75" s="105"/>
      <c r="AC75" s="105"/>
      <c r="AD75" s="105"/>
      <c r="AE75" s="105"/>
      <c r="AF75" s="105"/>
    </row>
    <row r="76" spans="1:32" s="18" customFormat="1" ht="18.5" x14ac:dyDescent="0.45">
      <c r="A76" s="106">
        <v>2018</v>
      </c>
      <c r="B76" s="106"/>
      <c r="C76" s="106"/>
      <c r="D76" s="106"/>
      <c r="E76" s="106"/>
      <c r="F76" s="106"/>
      <c r="G76" s="106"/>
      <c r="H76" s="106"/>
      <c r="I76" s="106"/>
      <c r="J76" s="106"/>
      <c r="K76" s="67"/>
      <c r="L76" s="106">
        <v>2018</v>
      </c>
      <c r="M76" s="106"/>
      <c r="N76" s="106"/>
      <c r="O76" s="106"/>
      <c r="P76" s="106"/>
      <c r="Q76" s="106"/>
      <c r="R76" s="106"/>
      <c r="S76" s="106"/>
      <c r="T76" s="106"/>
      <c r="U76" s="106"/>
      <c r="V76" s="67"/>
      <c r="W76" s="106">
        <v>2018</v>
      </c>
      <c r="X76" s="106"/>
      <c r="Y76" s="106"/>
      <c r="Z76" s="106"/>
      <c r="AA76" s="106"/>
      <c r="AB76" s="106"/>
      <c r="AC76" s="106"/>
      <c r="AD76" s="106"/>
      <c r="AE76" s="106"/>
      <c r="AF76" s="106"/>
    </row>
    <row r="77" spans="1:32" ht="15.5" x14ac:dyDescent="0.35">
      <c r="A77" s="23"/>
      <c r="B77" s="23"/>
      <c r="C77" s="21" t="s">
        <v>143</v>
      </c>
      <c r="D77" s="21" t="s">
        <v>144</v>
      </c>
      <c r="E77" s="21" t="s">
        <v>145</v>
      </c>
      <c r="F77" s="21" t="s">
        <v>146</v>
      </c>
      <c r="G77" s="21" t="s">
        <v>147</v>
      </c>
      <c r="H77" s="21" t="s">
        <v>148</v>
      </c>
      <c r="I77" s="21" t="s">
        <v>149</v>
      </c>
      <c r="J77" s="21" t="s">
        <v>164</v>
      </c>
      <c r="K77" s="24"/>
      <c r="L77" s="23"/>
      <c r="M77" s="23"/>
      <c r="N77" s="21" t="s">
        <v>143</v>
      </c>
      <c r="O77" s="21" t="s">
        <v>144</v>
      </c>
      <c r="P77" s="21" t="s">
        <v>145</v>
      </c>
      <c r="Q77" s="21" t="s">
        <v>146</v>
      </c>
      <c r="R77" s="21" t="s">
        <v>147</v>
      </c>
      <c r="S77" s="21" t="s">
        <v>148</v>
      </c>
      <c r="T77" s="21" t="s">
        <v>149</v>
      </c>
      <c r="U77" s="21" t="s">
        <v>164</v>
      </c>
      <c r="V77" s="24"/>
      <c r="W77" s="23"/>
      <c r="X77" s="23"/>
      <c r="Y77" s="21" t="s">
        <v>143</v>
      </c>
      <c r="Z77" s="21" t="s">
        <v>144</v>
      </c>
      <c r="AA77" s="21" t="s">
        <v>145</v>
      </c>
      <c r="AB77" s="21" t="s">
        <v>146</v>
      </c>
      <c r="AC77" s="21" t="s">
        <v>147</v>
      </c>
      <c r="AD77" s="21" t="s">
        <v>148</v>
      </c>
      <c r="AE77" s="21" t="s">
        <v>149</v>
      </c>
      <c r="AF77" s="21" t="s">
        <v>164</v>
      </c>
    </row>
    <row r="78" spans="1:32" ht="15.5" x14ac:dyDescent="0.35">
      <c r="A78" s="103" t="s">
        <v>151</v>
      </c>
      <c r="B78" s="26" t="s">
        <v>152</v>
      </c>
      <c r="C78" s="27">
        <v>53329.2</v>
      </c>
      <c r="D78" s="27">
        <v>87230.05</v>
      </c>
      <c r="E78" s="27">
        <v>33975.370000000003</v>
      </c>
      <c r="F78" s="27">
        <v>58191.61</v>
      </c>
      <c r="G78" s="27">
        <v>0</v>
      </c>
      <c r="H78" s="27">
        <v>19717.7</v>
      </c>
      <c r="I78" s="27">
        <v>252443.93</v>
      </c>
      <c r="J78" s="28">
        <v>0.2798737798</v>
      </c>
      <c r="K78" s="20"/>
      <c r="L78" s="103" t="s">
        <v>151</v>
      </c>
      <c r="M78" s="26" t="s">
        <v>152</v>
      </c>
      <c r="N78" s="27">
        <v>51129.2</v>
      </c>
      <c r="O78" s="27">
        <v>21522.42</v>
      </c>
      <c r="P78" s="27">
        <v>30815.37</v>
      </c>
      <c r="Q78" s="27">
        <v>1340</v>
      </c>
      <c r="R78" s="27">
        <v>0</v>
      </c>
      <c r="S78" s="27">
        <v>18617.7</v>
      </c>
      <c r="T78" s="27">
        <v>123424.69</v>
      </c>
      <c r="U78" s="28">
        <v>0.2188436748</v>
      </c>
      <c r="V78" s="20"/>
      <c r="W78" s="103" t="s">
        <v>151</v>
      </c>
      <c r="X78" s="26" t="s">
        <v>152</v>
      </c>
      <c r="Y78" s="23" t="s">
        <v>187</v>
      </c>
      <c r="Z78" s="23" t="s">
        <v>187</v>
      </c>
      <c r="AA78" s="23" t="s">
        <v>187</v>
      </c>
      <c r="AB78" s="23" t="s">
        <v>187</v>
      </c>
      <c r="AC78" s="23">
        <v>0</v>
      </c>
      <c r="AD78" s="23" t="s">
        <v>187</v>
      </c>
      <c r="AE78" s="55">
        <v>16</v>
      </c>
      <c r="AF78" s="28">
        <v>0.23880597009999999</v>
      </c>
    </row>
    <row r="79" spans="1:32" ht="15.5" x14ac:dyDescent="0.35">
      <c r="A79" s="103"/>
      <c r="B79" s="26" t="s">
        <v>153</v>
      </c>
      <c r="C79" s="27">
        <v>7465.83</v>
      </c>
      <c r="D79" s="27">
        <v>12149.99</v>
      </c>
      <c r="E79" s="27">
        <v>8928.6</v>
      </c>
      <c r="F79" s="27">
        <v>8076.65</v>
      </c>
      <c r="G79" s="27">
        <v>0</v>
      </c>
      <c r="H79" s="27">
        <v>3766.41</v>
      </c>
      <c r="I79" s="27">
        <v>40387.480000000003</v>
      </c>
      <c r="J79" s="28">
        <v>0.27982175650000002</v>
      </c>
      <c r="K79" s="20"/>
      <c r="L79" s="103"/>
      <c r="M79" s="26" t="s">
        <v>153</v>
      </c>
      <c r="N79" s="27">
        <v>7465.83</v>
      </c>
      <c r="O79" s="27">
        <v>8859.7199999999993</v>
      </c>
      <c r="P79" s="27">
        <v>8928.6</v>
      </c>
      <c r="Q79" s="27">
        <v>2115.1</v>
      </c>
      <c r="R79" s="27">
        <v>0</v>
      </c>
      <c r="S79" s="27">
        <v>3766.41</v>
      </c>
      <c r="T79" s="27">
        <v>31135.66</v>
      </c>
      <c r="U79" s="28">
        <v>0.26655937740000002</v>
      </c>
      <c r="V79" s="20"/>
      <c r="W79" s="103"/>
      <c r="X79" s="26" t="s">
        <v>153</v>
      </c>
      <c r="Y79" s="23" t="s">
        <v>187</v>
      </c>
      <c r="Z79" s="23" t="s">
        <v>187</v>
      </c>
      <c r="AA79" s="23" t="s">
        <v>187</v>
      </c>
      <c r="AB79" s="23" t="s">
        <v>187</v>
      </c>
      <c r="AC79" s="23">
        <v>0</v>
      </c>
      <c r="AD79" s="23" t="s">
        <v>187</v>
      </c>
      <c r="AE79" s="55">
        <v>57</v>
      </c>
      <c r="AF79" s="28">
        <v>0.24255319149999999</v>
      </c>
    </row>
    <row r="80" spans="1:32" ht="3.5" customHeight="1" x14ac:dyDescent="0.35">
      <c r="A80" s="30"/>
      <c r="B80" s="30"/>
      <c r="C80" s="31"/>
      <c r="D80" s="31"/>
      <c r="E80" s="31"/>
      <c r="F80" s="31"/>
      <c r="G80" s="31"/>
      <c r="H80" s="31"/>
      <c r="I80" s="31"/>
      <c r="J80" s="32"/>
      <c r="K80" s="20"/>
      <c r="L80" s="30"/>
      <c r="M80" s="30"/>
      <c r="N80" s="31"/>
      <c r="O80" s="31"/>
      <c r="P80" s="31"/>
      <c r="Q80" s="31"/>
      <c r="R80" s="31"/>
      <c r="S80" s="31"/>
      <c r="T80" s="31"/>
      <c r="U80" s="32"/>
      <c r="V80" s="20"/>
      <c r="W80" s="30"/>
      <c r="X80" s="30"/>
      <c r="Y80" s="56"/>
      <c r="Z80" s="56"/>
      <c r="AA80" s="56"/>
      <c r="AB80" s="56"/>
      <c r="AC80" s="56"/>
      <c r="AD80" s="56"/>
      <c r="AE80" s="57"/>
      <c r="AF80" s="32"/>
    </row>
    <row r="81" spans="1:32" ht="15.5" x14ac:dyDescent="0.35">
      <c r="A81" s="103" t="s">
        <v>154</v>
      </c>
      <c r="B81" s="26" t="s">
        <v>152</v>
      </c>
      <c r="C81" s="27">
        <v>110580.55</v>
      </c>
      <c r="D81" s="27">
        <v>112422.9</v>
      </c>
      <c r="E81" s="27">
        <v>142228.49</v>
      </c>
      <c r="F81" s="27">
        <v>171340.57</v>
      </c>
      <c r="G81" s="27">
        <v>153097.66</v>
      </c>
      <c r="H81" s="27">
        <v>124205.52</v>
      </c>
      <c r="I81" s="27">
        <v>813875.69</v>
      </c>
      <c r="J81" s="28">
        <v>0.77552276980000001</v>
      </c>
      <c r="K81" s="20"/>
      <c r="L81" s="103" t="s">
        <v>154</v>
      </c>
      <c r="M81" s="26" t="s">
        <v>152</v>
      </c>
      <c r="N81" s="27">
        <v>88246.83</v>
      </c>
      <c r="O81" s="27">
        <v>90307.86</v>
      </c>
      <c r="P81" s="27">
        <v>116035.7</v>
      </c>
      <c r="Q81" s="27">
        <v>137356.69</v>
      </c>
      <c r="R81" s="27">
        <v>121997.43</v>
      </c>
      <c r="S81" s="27">
        <v>90892.74</v>
      </c>
      <c r="T81" s="27">
        <v>644837.25</v>
      </c>
      <c r="U81" s="28">
        <v>0.78230731980000001</v>
      </c>
      <c r="V81" s="20"/>
      <c r="W81" s="103" t="s">
        <v>154</v>
      </c>
      <c r="X81" s="26" t="s">
        <v>152</v>
      </c>
      <c r="Y81" s="44">
        <v>106</v>
      </c>
      <c r="Z81" s="44">
        <v>142</v>
      </c>
      <c r="AA81" s="44">
        <v>126</v>
      </c>
      <c r="AB81" s="44">
        <v>148</v>
      </c>
      <c r="AC81" s="44">
        <v>152</v>
      </c>
      <c r="AD81" s="44">
        <v>137</v>
      </c>
      <c r="AE81" s="55">
        <v>811</v>
      </c>
      <c r="AF81" s="28">
        <v>0.17332763409999999</v>
      </c>
    </row>
    <row r="82" spans="1:32" ht="15.5" x14ac:dyDescent="0.35">
      <c r="A82" s="103"/>
      <c r="B82" s="26" t="s">
        <v>153</v>
      </c>
      <c r="C82" s="27">
        <v>50763.24</v>
      </c>
      <c r="D82" s="27">
        <v>34483.21</v>
      </c>
      <c r="E82" s="27">
        <v>68760.97</v>
      </c>
      <c r="F82" s="27">
        <v>75452.75</v>
      </c>
      <c r="G82" s="27">
        <v>59993.8</v>
      </c>
      <c r="H82" s="27">
        <v>64245.17</v>
      </c>
      <c r="I82" s="27">
        <v>353699.13999999996</v>
      </c>
      <c r="J82" s="28">
        <v>0.81693477029999995</v>
      </c>
      <c r="K82" s="20"/>
      <c r="L82" s="103"/>
      <c r="M82" s="26" t="s">
        <v>153</v>
      </c>
      <c r="N82" s="27">
        <v>46199.74</v>
      </c>
      <c r="O82" s="27">
        <v>32312.62</v>
      </c>
      <c r="P82" s="27">
        <v>63532.77</v>
      </c>
      <c r="Q82" s="27">
        <v>68569.33</v>
      </c>
      <c r="R82" s="27">
        <v>56663.88</v>
      </c>
      <c r="S82" s="27">
        <v>57330.19</v>
      </c>
      <c r="T82" s="27">
        <v>324608.53000000003</v>
      </c>
      <c r="U82" s="28">
        <v>0.82118437639999997</v>
      </c>
      <c r="V82" s="20"/>
      <c r="W82" s="103"/>
      <c r="X82" s="26" t="s">
        <v>153</v>
      </c>
      <c r="Y82" s="44">
        <v>177</v>
      </c>
      <c r="Z82" s="44">
        <v>149</v>
      </c>
      <c r="AA82" s="44">
        <v>213</v>
      </c>
      <c r="AB82" s="44">
        <v>216</v>
      </c>
      <c r="AC82" s="44">
        <v>242</v>
      </c>
      <c r="AD82" s="44">
        <v>201</v>
      </c>
      <c r="AE82" s="55">
        <v>1198</v>
      </c>
      <c r="AF82" s="28">
        <v>0.763099631</v>
      </c>
    </row>
    <row r="83" spans="1:32" ht="15.5" x14ac:dyDescent="0.35">
      <c r="A83" s="58" t="s">
        <v>149</v>
      </c>
      <c r="B83" s="26"/>
      <c r="C83" s="53">
        <f t="shared" ref="C83:I83" si="16">SUM(C78:C82)</f>
        <v>222138.82</v>
      </c>
      <c r="D83" s="53">
        <f t="shared" si="16"/>
        <v>246286.15</v>
      </c>
      <c r="E83" s="53">
        <f t="shared" si="16"/>
        <v>253893.43</v>
      </c>
      <c r="F83" s="53">
        <f t="shared" si="16"/>
        <v>313061.58</v>
      </c>
      <c r="G83" s="53">
        <f t="shared" si="16"/>
        <v>213091.46000000002</v>
      </c>
      <c r="H83" s="53">
        <f t="shared" si="16"/>
        <v>211934.8</v>
      </c>
      <c r="I83" s="53">
        <f t="shared" si="16"/>
        <v>1460406.2399999998</v>
      </c>
      <c r="J83" s="40">
        <f>SUMPRODUCT(I78:I82,J78:J82)/SUM(I78:I82)</f>
        <v>0.68616660220773162</v>
      </c>
      <c r="K83" s="20"/>
      <c r="L83" s="58" t="s">
        <v>149</v>
      </c>
      <c r="M83" s="26"/>
      <c r="N83" s="53">
        <f t="shared" ref="N83:T83" si="17">SUM(N78:N82)</f>
        <v>193041.59999999998</v>
      </c>
      <c r="O83" s="53">
        <f t="shared" si="17"/>
        <v>153002.62</v>
      </c>
      <c r="P83" s="53">
        <f t="shared" si="17"/>
        <v>219312.43999999997</v>
      </c>
      <c r="Q83" s="53">
        <f t="shared" si="17"/>
        <v>209381.12</v>
      </c>
      <c r="R83" s="53">
        <f t="shared" si="17"/>
        <v>178661.31</v>
      </c>
      <c r="S83" s="53">
        <f t="shared" si="17"/>
        <v>170607.04</v>
      </c>
      <c r="T83" s="53">
        <f t="shared" si="17"/>
        <v>1124006.1299999999</v>
      </c>
      <c r="U83" s="40">
        <f>SUMPRODUCT(T78:T82,U78:U82)/SUM(T78:T82)</f>
        <v>0.71737559732175327</v>
      </c>
      <c r="V83" s="20"/>
      <c r="W83" s="58" t="s">
        <v>149</v>
      </c>
      <c r="X83" s="26"/>
      <c r="Y83" s="59">
        <v>299</v>
      </c>
      <c r="Z83" s="59">
        <v>316</v>
      </c>
      <c r="AA83" s="59">
        <v>355</v>
      </c>
      <c r="AB83" s="59">
        <v>370</v>
      </c>
      <c r="AC83" s="59">
        <v>394</v>
      </c>
      <c r="AD83" s="59">
        <v>348</v>
      </c>
      <c r="AE83" s="59">
        <v>2082</v>
      </c>
      <c r="AF83" s="40">
        <v>0.5150857332517772</v>
      </c>
    </row>
    <row r="84" spans="1:32" s="18" customFormat="1" ht="18.5" x14ac:dyDescent="0.45">
      <c r="A84" s="106">
        <v>2019</v>
      </c>
      <c r="B84" s="106"/>
      <c r="C84" s="106"/>
      <c r="D84" s="106"/>
      <c r="E84" s="106"/>
      <c r="F84" s="106"/>
      <c r="G84" s="106"/>
      <c r="H84" s="106"/>
      <c r="I84" s="106"/>
      <c r="J84" s="106"/>
      <c r="K84" s="67"/>
      <c r="L84" s="106">
        <v>2019</v>
      </c>
      <c r="M84" s="106"/>
      <c r="N84" s="106"/>
      <c r="O84" s="106"/>
      <c r="P84" s="106"/>
      <c r="Q84" s="106"/>
      <c r="R84" s="106"/>
      <c r="S84" s="106"/>
      <c r="T84" s="106"/>
      <c r="U84" s="106"/>
      <c r="V84" s="67"/>
      <c r="W84" s="106">
        <v>2019</v>
      </c>
      <c r="X84" s="106"/>
      <c r="Y84" s="106"/>
      <c r="Z84" s="106"/>
      <c r="AA84" s="106"/>
      <c r="AB84" s="106"/>
      <c r="AC84" s="106"/>
      <c r="AD84" s="106"/>
      <c r="AE84" s="106"/>
      <c r="AF84" s="106"/>
    </row>
    <row r="85" spans="1:32" ht="15.5" x14ac:dyDescent="0.35">
      <c r="A85" s="23"/>
      <c r="B85" s="23"/>
      <c r="C85" s="21" t="s">
        <v>143</v>
      </c>
      <c r="D85" s="21" t="s">
        <v>144</v>
      </c>
      <c r="E85" s="21" t="s">
        <v>145</v>
      </c>
      <c r="F85" s="21" t="s">
        <v>146</v>
      </c>
      <c r="G85" s="21" t="s">
        <v>147</v>
      </c>
      <c r="H85" s="21" t="s">
        <v>148</v>
      </c>
      <c r="I85" s="21" t="s">
        <v>149</v>
      </c>
      <c r="J85" s="21" t="s">
        <v>164</v>
      </c>
      <c r="K85" s="24"/>
      <c r="L85" s="23"/>
      <c r="M85" s="23"/>
      <c r="N85" s="21" t="s">
        <v>143</v>
      </c>
      <c r="O85" s="21" t="s">
        <v>144</v>
      </c>
      <c r="P85" s="21" t="s">
        <v>145</v>
      </c>
      <c r="Q85" s="21" t="s">
        <v>146</v>
      </c>
      <c r="R85" s="21" t="s">
        <v>147</v>
      </c>
      <c r="S85" s="21" t="s">
        <v>148</v>
      </c>
      <c r="T85" s="21" t="s">
        <v>149</v>
      </c>
      <c r="U85" s="21" t="s">
        <v>164</v>
      </c>
      <c r="V85" s="24"/>
      <c r="W85" s="23"/>
      <c r="X85" s="23"/>
      <c r="Y85" s="21" t="s">
        <v>143</v>
      </c>
      <c r="Z85" s="21" t="s">
        <v>144</v>
      </c>
      <c r="AA85" s="21" t="s">
        <v>145</v>
      </c>
      <c r="AB85" s="21" t="s">
        <v>146</v>
      </c>
      <c r="AC85" s="21" t="s">
        <v>147</v>
      </c>
      <c r="AD85" s="21" t="s">
        <v>148</v>
      </c>
      <c r="AE85" s="21" t="s">
        <v>149</v>
      </c>
      <c r="AF85" s="21" t="s">
        <v>164</v>
      </c>
    </row>
    <row r="86" spans="1:32" ht="15.5" x14ac:dyDescent="0.35">
      <c r="A86" s="103" t="s">
        <v>151</v>
      </c>
      <c r="B86" s="26" t="s">
        <v>152</v>
      </c>
      <c r="C86" s="27">
        <v>84810.65</v>
      </c>
      <c r="D86" s="27">
        <v>68471.679999999993</v>
      </c>
      <c r="E86" s="27">
        <v>0</v>
      </c>
      <c r="F86" s="27">
        <v>71505.97</v>
      </c>
      <c r="G86" s="27">
        <v>0</v>
      </c>
      <c r="H86" s="27">
        <v>100511.54</v>
      </c>
      <c r="I86" s="27">
        <v>325299.84000000003</v>
      </c>
      <c r="J86" s="28">
        <v>0.50362925199999997</v>
      </c>
      <c r="K86" s="20"/>
      <c r="L86" s="103" t="s">
        <v>151</v>
      </c>
      <c r="M86" s="26" t="s">
        <v>152</v>
      </c>
      <c r="N86" s="27">
        <v>47229.18</v>
      </c>
      <c r="O86" s="27">
        <v>2728</v>
      </c>
      <c r="P86" s="27">
        <v>0</v>
      </c>
      <c r="Q86" s="27">
        <v>16857.810000000001</v>
      </c>
      <c r="R86" s="27">
        <v>0</v>
      </c>
      <c r="S86" s="27">
        <v>26629.87</v>
      </c>
      <c r="T86" s="27">
        <v>93444.86</v>
      </c>
      <c r="U86" s="28">
        <v>0.2528909023</v>
      </c>
      <c r="V86" s="20"/>
      <c r="W86" s="103" t="s">
        <v>151</v>
      </c>
      <c r="X86" s="26" t="s">
        <v>152</v>
      </c>
      <c r="Y86" s="23" t="s">
        <v>187</v>
      </c>
      <c r="Z86" s="23" t="s">
        <v>187</v>
      </c>
      <c r="AA86" s="23" t="s">
        <v>187</v>
      </c>
      <c r="AB86" s="23" t="s">
        <v>187</v>
      </c>
      <c r="AC86" s="23">
        <v>0</v>
      </c>
      <c r="AD86" s="23" t="s">
        <v>187</v>
      </c>
      <c r="AE86" s="117">
        <v>13</v>
      </c>
      <c r="AF86" s="28">
        <v>0.25</v>
      </c>
    </row>
    <row r="87" spans="1:32" ht="15.5" x14ac:dyDescent="0.35">
      <c r="A87" s="103"/>
      <c r="B87" s="26" t="s">
        <v>153</v>
      </c>
      <c r="C87" s="27">
        <v>13910.88</v>
      </c>
      <c r="D87" s="27">
        <v>5258.67</v>
      </c>
      <c r="E87" s="27">
        <v>11.69</v>
      </c>
      <c r="F87" s="27">
        <v>7234.86</v>
      </c>
      <c r="G87" s="27">
        <v>0</v>
      </c>
      <c r="H87" s="27">
        <v>24198.85</v>
      </c>
      <c r="I87" s="27">
        <v>50614.95</v>
      </c>
      <c r="J87" s="28">
        <v>0.41522931200000002</v>
      </c>
      <c r="K87" s="20"/>
      <c r="L87" s="103"/>
      <c r="M87" s="26" t="s">
        <v>153</v>
      </c>
      <c r="N87" s="27">
        <v>6298.17</v>
      </c>
      <c r="O87" s="27">
        <v>621.34</v>
      </c>
      <c r="P87" s="27">
        <v>11.69</v>
      </c>
      <c r="Q87" s="27">
        <v>1084.67</v>
      </c>
      <c r="R87" s="27">
        <v>0</v>
      </c>
      <c r="S87" s="27">
        <v>10383.469999999999</v>
      </c>
      <c r="T87" s="27">
        <v>18399.34</v>
      </c>
      <c r="U87" s="28">
        <v>0.24824632639999999</v>
      </c>
      <c r="V87" s="20"/>
      <c r="W87" s="103"/>
      <c r="X87" s="26" t="s">
        <v>153</v>
      </c>
      <c r="Y87" s="23" t="s">
        <v>187</v>
      </c>
      <c r="Z87" s="23" t="s">
        <v>187</v>
      </c>
      <c r="AA87" s="23" t="s">
        <v>187</v>
      </c>
      <c r="AB87" s="23" t="s">
        <v>187</v>
      </c>
      <c r="AC87" s="23">
        <v>0</v>
      </c>
      <c r="AD87" s="23" t="s">
        <v>187</v>
      </c>
      <c r="AE87" s="117">
        <v>86</v>
      </c>
      <c r="AF87" s="28">
        <v>0.42786069650000003</v>
      </c>
    </row>
    <row r="88" spans="1:32" ht="5" customHeight="1" x14ac:dyDescent="0.35">
      <c r="A88" s="30"/>
      <c r="B88" s="30"/>
      <c r="C88" s="31"/>
      <c r="D88" s="31"/>
      <c r="E88" s="31"/>
      <c r="F88" s="31"/>
      <c r="G88" s="31"/>
      <c r="H88" s="31"/>
      <c r="I88" s="31"/>
      <c r="J88" s="32"/>
      <c r="K88" s="20"/>
      <c r="L88" s="30"/>
      <c r="M88" s="30"/>
      <c r="N88" s="31"/>
      <c r="O88" s="31"/>
      <c r="P88" s="31"/>
      <c r="Q88" s="31"/>
      <c r="R88" s="31"/>
      <c r="S88" s="31"/>
      <c r="T88" s="31"/>
      <c r="U88" s="32"/>
      <c r="V88" s="20"/>
      <c r="W88" s="30"/>
      <c r="X88" s="30"/>
      <c r="Y88" s="56"/>
      <c r="Z88" s="56"/>
      <c r="AA88" s="56"/>
      <c r="AB88" s="56"/>
      <c r="AC88" s="56"/>
      <c r="AD88" s="56"/>
      <c r="AE88" s="57"/>
      <c r="AF88" s="32"/>
    </row>
    <row r="89" spans="1:32" ht="15.5" x14ac:dyDescent="0.35">
      <c r="A89" s="103" t="s">
        <v>154</v>
      </c>
      <c r="B89" s="26" t="s">
        <v>152</v>
      </c>
      <c r="C89" s="27">
        <v>172171.33</v>
      </c>
      <c r="D89" s="27">
        <v>126512.33</v>
      </c>
      <c r="E89" s="27">
        <v>124607.13</v>
      </c>
      <c r="F89" s="27">
        <v>151744.22</v>
      </c>
      <c r="G89" s="27">
        <v>157136.92000000001</v>
      </c>
      <c r="H89" s="27">
        <v>146324.57</v>
      </c>
      <c r="I89" s="27">
        <v>878496.5</v>
      </c>
      <c r="J89" s="28">
        <v>0.72765556139999998</v>
      </c>
      <c r="K89" s="20"/>
      <c r="L89" s="103" t="s">
        <v>154</v>
      </c>
      <c r="M89" s="26" t="s">
        <v>152</v>
      </c>
      <c r="N89" s="27">
        <v>141047.62</v>
      </c>
      <c r="O89" s="27">
        <v>99646.95</v>
      </c>
      <c r="P89" s="27">
        <v>91681.69</v>
      </c>
      <c r="Q89" s="27">
        <v>114617.38</v>
      </c>
      <c r="R89" s="27">
        <v>127560.71</v>
      </c>
      <c r="S89" s="27">
        <v>118365.72</v>
      </c>
      <c r="T89" s="27">
        <v>692920.07</v>
      </c>
      <c r="U89" s="28">
        <v>0.72890862109999999</v>
      </c>
      <c r="V89" s="20"/>
      <c r="W89" s="103" t="s">
        <v>154</v>
      </c>
      <c r="X89" s="26" t="s">
        <v>152</v>
      </c>
      <c r="Y89" s="44">
        <v>142</v>
      </c>
      <c r="Z89" s="44">
        <v>124</v>
      </c>
      <c r="AA89" s="44">
        <v>135</v>
      </c>
      <c r="AB89" s="44">
        <v>162</v>
      </c>
      <c r="AC89" s="44">
        <v>136</v>
      </c>
      <c r="AD89" s="44">
        <v>160</v>
      </c>
      <c r="AE89" s="55">
        <v>859</v>
      </c>
      <c r="AF89" s="28">
        <v>0.16892822029999999</v>
      </c>
    </row>
    <row r="90" spans="1:32" ht="15.5" x14ac:dyDescent="0.35">
      <c r="A90" s="103"/>
      <c r="B90" s="26" t="s">
        <v>153</v>
      </c>
      <c r="C90" s="27">
        <v>46492.26</v>
      </c>
      <c r="D90" s="27">
        <v>43762.84</v>
      </c>
      <c r="E90" s="27">
        <v>54165.69</v>
      </c>
      <c r="F90" s="27">
        <v>65622.740000000005</v>
      </c>
      <c r="G90" s="27">
        <v>65483.040000000001</v>
      </c>
      <c r="H90" s="27">
        <v>55813.43</v>
      </c>
      <c r="I90" s="27">
        <v>331340</v>
      </c>
      <c r="J90" s="28">
        <v>0.82118447670000005</v>
      </c>
      <c r="K90" s="20"/>
      <c r="L90" s="103"/>
      <c r="M90" s="26" t="s">
        <v>153</v>
      </c>
      <c r="N90" s="27">
        <v>42106.45</v>
      </c>
      <c r="O90" s="27">
        <v>38672.1</v>
      </c>
      <c r="P90" s="27">
        <v>48246.29</v>
      </c>
      <c r="Q90" s="27">
        <v>54639.43</v>
      </c>
      <c r="R90" s="27">
        <v>59991.92</v>
      </c>
      <c r="S90" s="27">
        <v>49752.46</v>
      </c>
      <c r="T90" s="27">
        <v>293408.65000000002</v>
      </c>
      <c r="U90" s="28">
        <v>0.81145973549999995</v>
      </c>
      <c r="V90" s="20"/>
      <c r="W90" s="103"/>
      <c r="X90" s="26" t="s">
        <v>153</v>
      </c>
      <c r="Y90" s="44">
        <v>215</v>
      </c>
      <c r="Z90" s="44">
        <v>184</v>
      </c>
      <c r="AA90" s="44">
        <v>183</v>
      </c>
      <c r="AB90" s="44">
        <v>296</v>
      </c>
      <c r="AC90" s="44">
        <v>235</v>
      </c>
      <c r="AD90" s="44">
        <v>202</v>
      </c>
      <c r="AE90" s="55">
        <v>1315</v>
      </c>
      <c r="AF90" s="28">
        <v>0.77002053390000003</v>
      </c>
    </row>
    <row r="91" spans="1:32" ht="15.5" x14ac:dyDescent="0.35">
      <c r="A91" s="58" t="s">
        <v>149</v>
      </c>
      <c r="B91" s="26"/>
      <c r="C91" s="53">
        <f t="shared" ref="C91:I91" si="18">SUM(C86:C90)</f>
        <v>317385.12</v>
      </c>
      <c r="D91" s="53">
        <f t="shared" si="18"/>
        <v>244005.52</v>
      </c>
      <c r="E91" s="53">
        <f t="shared" si="18"/>
        <v>178784.51</v>
      </c>
      <c r="F91" s="53">
        <f t="shared" si="18"/>
        <v>296107.78999999998</v>
      </c>
      <c r="G91" s="53">
        <f t="shared" si="18"/>
        <v>222619.96000000002</v>
      </c>
      <c r="H91" s="53">
        <f t="shared" si="18"/>
        <v>326848.38999999996</v>
      </c>
      <c r="I91" s="53">
        <f t="shared" si="18"/>
        <v>1585751.29</v>
      </c>
      <c r="J91" s="40">
        <f>SUMPRODUCT(I86:I90,J86:J90)/SUM(I86:I90)</f>
        <v>0.69126947036287589</v>
      </c>
      <c r="K91" s="20"/>
      <c r="L91" s="58" t="s">
        <v>149</v>
      </c>
      <c r="M91" s="26"/>
      <c r="N91" s="53">
        <f t="shared" ref="N91:T91" si="19">SUM(N86:N90)</f>
        <v>236681.41999999998</v>
      </c>
      <c r="O91" s="53">
        <f t="shared" si="19"/>
        <v>141668.38999999998</v>
      </c>
      <c r="P91" s="53">
        <f t="shared" si="19"/>
        <v>139939.67000000001</v>
      </c>
      <c r="Q91" s="53">
        <f t="shared" si="19"/>
        <v>187199.29</v>
      </c>
      <c r="R91" s="53">
        <f t="shared" si="19"/>
        <v>187552.63</v>
      </c>
      <c r="S91" s="53">
        <f t="shared" si="19"/>
        <v>205131.51999999999</v>
      </c>
      <c r="T91" s="53">
        <f t="shared" si="19"/>
        <v>1098172.92</v>
      </c>
      <c r="U91" s="40">
        <f>SUMPRODUCT(T86:T90,U86:U90)/SUM(T86:T90)</f>
        <v>0.70240635855645506</v>
      </c>
      <c r="V91" s="20"/>
      <c r="W91" s="58" t="s">
        <v>149</v>
      </c>
      <c r="X91" s="26"/>
      <c r="Y91" s="60">
        <v>387</v>
      </c>
      <c r="Z91" s="60">
        <v>317</v>
      </c>
      <c r="AA91" s="60">
        <v>319</v>
      </c>
      <c r="AB91" s="60">
        <v>463</v>
      </c>
      <c r="AC91" s="60">
        <v>371</v>
      </c>
      <c r="AD91" s="60">
        <v>416</v>
      </c>
      <c r="AE91" s="59">
        <v>2273</v>
      </c>
      <c r="AF91" s="40">
        <v>0.52693900713383202</v>
      </c>
    </row>
    <row r="92" spans="1:32" s="18" customFormat="1" ht="18.5" x14ac:dyDescent="0.45">
      <c r="A92" s="105" t="s">
        <v>156</v>
      </c>
      <c r="B92" s="105"/>
      <c r="C92" s="105"/>
      <c r="D92" s="105"/>
      <c r="E92" s="105"/>
      <c r="F92" s="105"/>
      <c r="G92" s="105"/>
      <c r="H92" s="105"/>
      <c r="I92" s="105"/>
      <c r="J92" s="105"/>
      <c r="K92" s="17"/>
      <c r="L92" s="105" t="s">
        <v>157</v>
      </c>
      <c r="M92" s="105"/>
      <c r="N92" s="105"/>
      <c r="O92" s="105"/>
      <c r="P92" s="105"/>
      <c r="Q92" s="105"/>
      <c r="R92" s="105"/>
      <c r="S92" s="105"/>
      <c r="T92" s="105"/>
      <c r="U92" s="105"/>
      <c r="V92" s="17"/>
      <c r="W92" s="105" t="s">
        <v>158</v>
      </c>
      <c r="X92" s="105"/>
      <c r="Y92" s="105"/>
      <c r="Z92" s="105"/>
      <c r="AA92" s="105"/>
      <c r="AB92" s="105"/>
      <c r="AC92" s="105"/>
      <c r="AD92" s="105"/>
      <c r="AE92" s="105"/>
      <c r="AF92" s="105"/>
    </row>
    <row r="93" spans="1:32" s="18" customFormat="1" ht="18.5" x14ac:dyDescent="0.45">
      <c r="A93" s="106">
        <v>2018</v>
      </c>
      <c r="B93" s="106"/>
      <c r="C93" s="106"/>
      <c r="D93" s="106"/>
      <c r="E93" s="106"/>
      <c r="F93" s="106"/>
      <c r="G93" s="106"/>
      <c r="H93" s="106"/>
      <c r="I93" s="106"/>
      <c r="J93" s="106"/>
      <c r="K93" s="67"/>
      <c r="L93" s="106">
        <v>2018</v>
      </c>
      <c r="M93" s="106"/>
      <c r="N93" s="106"/>
      <c r="O93" s="106"/>
      <c r="P93" s="106"/>
      <c r="Q93" s="106"/>
      <c r="R93" s="106"/>
      <c r="S93" s="106"/>
      <c r="T93" s="106"/>
      <c r="U93" s="106"/>
      <c r="V93" s="67"/>
      <c r="W93" s="106">
        <v>2018</v>
      </c>
      <c r="X93" s="106"/>
      <c r="Y93" s="106"/>
      <c r="Z93" s="106"/>
      <c r="AA93" s="106"/>
      <c r="AB93" s="106"/>
      <c r="AC93" s="106"/>
      <c r="AD93" s="106"/>
      <c r="AE93" s="106"/>
      <c r="AF93" s="106"/>
    </row>
    <row r="94" spans="1:32" ht="15.5" x14ac:dyDescent="0.35">
      <c r="A94" s="23"/>
      <c r="B94" s="23"/>
      <c r="C94" s="21" t="s">
        <v>143</v>
      </c>
      <c r="D94" s="21" t="s">
        <v>144</v>
      </c>
      <c r="E94" s="21" t="s">
        <v>145</v>
      </c>
      <c r="F94" s="21" t="s">
        <v>146</v>
      </c>
      <c r="G94" s="21" t="s">
        <v>147</v>
      </c>
      <c r="H94" s="21" t="s">
        <v>148</v>
      </c>
      <c r="I94" s="21" t="s">
        <v>149</v>
      </c>
      <c r="J94" s="21" t="s">
        <v>164</v>
      </c>
      <c r="K94" s="24"/>
      <c r="L94" s="23"/>
      <c r="M94" s="23"/>
      <c r="N94" s="21" t="s">
        <v>143</v>
      </c>
      <c r="O94" s="21" t="s">
        <v>144</v>
      </c>
      <c r="P94" s="21" t="s">
        <v>145</v>
      </c>
      <c r="Q94" s="21" t="s">
        <v>146</v>
      </c>
      <c r="R94" s="21" t="s">
        <v>147</v>
      </c>
      <c r="S94" s="21" t="s">
        <v>148</v>
      </c>
      <c r="T94" s="21" t="s">
        <v>149</v>
      </c>
      <c r="U94" s="21" t="s">
        <v>164</v>
      </c>
      <c r="V94" s="24"/>
      <c r="W94" s="23"/>
      <c r="X94" s="23"/>
      <c r="Y94" s="21" t="s">
        <v>143</v>
      </c>
      <c r="Z94" s="21" t="s">
        <v>144</v>
      </c>
      <c r="AA94" s="21" t="s">
        <v>145</v>
      </c>
      <c r="AB94" s="21" t="s">
        <v>146</v>
      </c>
      <c r="AC94" s="21" t="s">
        <v>147</v>
      </c>
      <c r="AD94" s="21" t="s">
        <v>148</v>
      </c>
      <c r="AE94" s="21" t="s">
        <v>149</v>
      </c>
      <c r="AF94" s="21" t="s">
        <v>164</v>
      </c>
    </row>
    <row r="95" spans="1:32" ht="15.5" x14ac:dyDescent="0.35">
      <c r="A95" s="103" t="s">
        <v>151</v>
      </c>
      <c r="B95" s="26" t="s">
        <v>152</v>
      </c>
      <c r="C95" s="27">
        <v>53329.2</v>
      </c>
      <c r="D95" s="27">
        <v>87230.05</v>
      </c>
      <c r="E95" s="27">
        <v>35437.96</v>
      </c>
      <c r="F95" s="27">
        <v>58191.61</v>
      </c>
      <c r="G95" s="27">
        <v>1340</v>
      </c>
      <c r="H95" s="27">
        <v>26203.14</v>
      </c>
      <c r="I95" s="27">
        <v>261731.96</v>
      </c>
      <c r="J95" s="28">
        <v>0.29017102109999998</v>
      </c>
      <c r="K95" s="20"/>
      <c r="L95" s="103" t="s">
        <v>151</v>
      </c>
      <c r="M95" s="26" t="s">
        <v>152</v>
      </c>
      <c r="N95" s="27">
        <v>51129.2</v>
      </c>
      <c r="O95" s="27">
        <v>21522.42</v>
      </c>
      <c r="P95" s="27">
        <v>32277.96</v>
      </c>
      <c r="Q95" s="27">
        <v>1340</v>
      </c>
      <c r="R95" s="27">
        <v>1340</v>
      </c>
      <c r="S95" s="27">
        <v>24623.14</v>
      </c>
      <c r="T95" s="27">
        <v>132232.72</v>
      </c>
      <c r="U95" s="28">
        <v>0.2344611469</v>
      </c>
      <c r="V95" s="20"/>
      <c r="W95" s="103" t="s">
        <v>151</v>
      </c>
      <c r="X95" s="26" t="s">
        <v>152</v>
      </c>
      <c r="Y95" s="23" t="s">
        <v>187</v>
      </c>
      <c r="Z95" s="23" t="s">
        <v>187</v>
      </c>
      <c r="AA95" s="23" t="s">
        <v>187</v>
      </c>
      <c r="AB95" s="23" t="s">
        <v>187</v>
      </c>
      <c r="AC95" s="23" t="s">
        <v>187</v>
      </c>
      <c r="AD95" s="23" t="s">
        <v>187</v>
      </c>
      <c r="AE95" s="55">
        <v>19</v>
      </c>
      <c r="AF95" s="28">
        <v>0.28358208959999998</v>
      </c>
    </row>
    <row r="96" spans="1:32" ht="15.5" x14ac:dyDescent="0.35">
      <c r="A96" s="103"/>
      <c r="B96" s="26" t="s">
        <v>153</v>
      </c>
      <c r="C96" s="27">
        <v>7465.83</v>
      </c>
      <c r="D96" s="27">
        <v>12149.99</v>
      </c>
      <c r="E96" s="27">
        <v>10450.75</v>
      </c>
      <c r="F96" s="27">
        <v>8076.65</v>
      </c>
      <c r="G96" s="27">
        <v>651.09</v>
      </c>
      <c r="H96" s="27">
        <v>5176.6899999999996</v>
      </c>
      <c r="I96" s="27">
        <v>43971</v>
      </c>
      <c r="J96" s="28">
        <v>0.30464991759999999</v>
      </c>
      <c r="K96" s="20"/>
      <c r="L96" s="103"/>
      <c r="M96" s="26" t="s">
        <v>153</v>
      </c>
      <c r="N96" s="27">
        <v>7465.83</v>
      </c>
      <c r="O96" s="27">
        <v>8859.7199999999993</v>
      </c>
      <c r="P96" s="27">
        <v>10450.75</v>
      </c>
      <c r="Q96" s="27">
        <v>2115.1</v>
      </c>
      <c r="R96" s="27">
        <v>651.09</v>
      </c>
      <c r="S96" s="27">
        <v>5176.6899999999996</v>
      </c>
      <c r="T96" s="27">
        <v>34719.18</v>
      </c>
      <c r="U96" s="28">
        <v>0.29723869689999999</v>
      </c>
      <c r="V96" s="20"/>
      <c r="W96" s="103"/>
      <c r="X96" s="26" t="s">
        <v>153</v>
      </c>
      <c r="Y96" s="23" t="s">
        <v>187</v>
      </c>
      <c r="Z96" s="23" t="s">
        <v>187</v>
      </c>
      <c r="AA96" s="23" t="s">
        <v>187</v>
      </c>
      <c r="AB96" s="23" t="s">
        <v>187</v>
      </c>
      <c r="AC96" s="23" t="s">
        <v>187</v>
      </c>
      <c r="AD96" s="23" t="s">
        <v>187</v>
      </c>
      <c r="AE96" s="55">
        <v>66</v>
      </c>
      <c r="AF96" s="28">
        <v>0.28085106380000002</v>
      </c>
    </row>
    <row r="97" spans="1:32" ht="3.5" customHeight="1" x14ac:dyDescent="0.35">
      <c r="A97" s="30"/>
      <c r="B97" s="30"/>
      <c r="C97" s="31"/>
      <c r="D97" s="31"/>
      <c r="E97" s="31"/>
      <c r="F97" s="31"/>
      <c r="G97" s="31"/>
      <c r="H97" s="31"/>
      <c r="I97" s="31"/>
      <c r="J97" s="32"/>
      <c r="K97" s="20"/>
      <c r="L97" s="30"/>
      <c r="M97" s="30"/>
      <c r="N97" s="31"/>
      <c r="O97" s="31"/>
      <c r="P97" s="31"/>
      <c r="Q97" s="31"/>
      <c r="R97" s="31"/>
      <c r="S97" s="31"/>
      <c r="T97" s="31"/>
      <c r="U97" s="32"/>
      <c r="V97" s="20"/>
      <c r="W97" s="30"/>
      <c r="X97" s="30"/>
      <c r="Y97" s="56"/>
      <c r="Z97" s="56"/>
      <c r="AA97" s="56"/>
      <c r="AB97" s="56"/>
      <c r="AC97" s="56"/>
      <c r="AD97" s="56"/>
      <c r="AE97" s="57"/>
      <c r="AF97" s="32"/>
    </row>
    <row r="98" spans="1:32" ht="15.5" x14ac:dyDescent="0.35">
      <c r="A98" s="103" t="s">
        <v>154</v>
      </c>
      <c r="B98" s="26" t="s">
        <v>152</v>
      </c>
      <c r="C98" s="27">
        <v>123523.6</v>
      </c>
      <c r="D98" s="27">
        <v>114874.14</v>
      </c>
      <c r="E98" s="27">
        <v>144776.29999999999</v>
      </c>
      <c r="F98" s="27">
        <v>174416.17</v>
      </c>
      <c r="G98" s="27">
        <v>153171.60999999999</v>
      </c>
      <c r="H98" s="27">
        <v>122828.71</v>
      </c>
      <c r="I98" s="27">
        <v>833590.53</v>
      </c>
      <c r="J98" s="28">
        <v>0.7943085715</v>
      </c>
      <c r="K98" s="20"/>
      <c r="L98" s="103" t="s">
        <v>154</v>
      </c>
      <c r="M98" s="26" t="s">
        <v>152</v>
      </c>
      <c r="N98" s="27">
        <v>99368.66</v>
      </c>
      <c r="O98" s="27">
        <v>91984.1</v>
      </c>
      <c r="P98" s="27">
        <v>117898.51</v>
      </c>
      <c r="Q98" s="27">
        <v>137553.69</v>
      </c>
      <c r="R98" s="27">
        <v>122071.38</v>
      </c>
      <c r="S98" s="27">
        <v>89840.93</v>
      </c>
      <c r="T98" s="27">
        <v>658717.27</v>
      </c>
      <c r="U98" s="28">
        <v>0.79914636130000005</v>
      </c>
      <c r="V98" s="20"/>
      <c r="W98" s="103" t="s">
        <v>154</v>
      </c>
      <c r="X98" s="26" t="s">
        <v>152</v>
      </c>
      <c r="Y98" s="44">
        <v>114</v>
      </c>
      <c r="Z98" s="44">
        <v>145</v>
      </c>
      <c r="AA98" s="44">
        <v>133</v>
      </c>
      <c r="AB98" s="44">
        <v>150</v>
      </c>
      <c r="AC98" s="44">
        <v>156</v>
      </c>
      <c r="AD98" s="44">
        <v>140</v>
      </c>
      <c r="AE98" s="55">
        <v>838</v>
      </c>
      <c r="AF98" s="28">
        <v>0.1790980979</v>
      </c>
    </row>
    <row r="99" spans="1:32" ht="15.5" x14ac:dyDescent="0.35">
      <c r="A99" s="103"/>
      <c r="B99" s="26" t="s">
        <v>153</v>
      </c>
      <c r="C99" s="27">
        <v>53339.839999999997</v>
      </c>
      <c r="D99" s="27">
        <v>35845.629999999997</v>
      </c>
      <c r="E99" s="27">
        <v>69513.759999999995</v>
      </c>
      <c r="F99" s="27">
        <v>81474.210000000006</v>
      </c>
      <c r="G99" s="27">
        <v>59993.8</v>
      </c>
      <c r="H99" s="27">
        <v>64609.35</v>
      </c>
      <c r="I99" s="27">
        <v>364776.58999999997</v>
      </c>
      <c r="J99" s="28">
        <v>0.8391882544</v>
      </c>
      <c r="K99" s="20"/>
      <c r="L99" s="103"/>
      <c r="M99" s="26" t="s">
        <v>153</v>
      </c>
      <c r="N99" s="27">
        <v>48536.57</v>
      </c>
      <c r="O99" s="27">
        <v>33675.040000000001</v>
      </c>
      <c r="P99" s="27">
        <v>64285.56</v>
      </c>
      <c r="Q99" s="27">
        <v>73540.53</v>
      </c>
      <c r="R99" s="27">
        <v>56663.88</v>
      </c>
      <c r="S99" s="27">
        <v>57694.37</v>
      </c>
      <c r="T99" s="27">
        <v>334395.94999999995</v>
      </c>
      <c r="U99" s="28">
        <v>0.84299020339999997</v>
      </c>
      <c r="V99" s="20"/>
      <c r="W99" s="103"/>
      <c r="X99" s="26" t="s">
        <v>153</v>
      </c>
      <c r="Y99" s="44">
        <v>187</v>
      </c>
      <c r="Z99" s="44">
        <v>151</v>
      </c>
      <c r="AA99" s="44">
        <v>217</v>
      </c>
      <c r="AB99" s="44">
        <v>229</v>
      </c>
      <c r="AC99" s="44">
        <v>242</v>
      </c>
      <c r="AD99" s="44">
        <v>203</v>
      </c>
      <c r="AE99" s="55">
        <v>1229</v>
      </c>
      <c r="AF99" s="28">
        <v>0.78007380069999999</v>
      </c>
    </row>
    <row r="100" spans="1:32" ht="15.5" x14ac:dyDescent="0.35">
      <c r="A100" s="58" t="s">
        <v>149</v>
      </c>
      <c r="B100" s="26"/>
      <c r="C100" s="53">
        <f>SUM(C95:C99)</f>
        <v>237658.47</v>
      </c>
      <c r="D100" s="53">
        <f t="shared" ref="D100:I100" si="20">SUM(D95:D99)</f>
        <v>250099.81</v>
      </c>
      <c r="E100" s="53">
        <f t="shared" si="20"/>
        <v>260178.76999999996</v>
      </c>
      <c r="F100" s="53">
        <f t="shared" si="20"/>
        <v>322158.64</v>
      </c>
      <c r="G100" s="53">
        <f t="shared" si="20"/>
        <v>215156.5</v>
      </c>
      <c r="H100" s="53">
        <f t="shared" si="20"/>
        <v>218817.89</v>
      </c>
      <c r="I100" s="53">
        <f t="shared" si="20"/>
        <v>1504070.08</v>
      </c>
      <c r="J100" s="40">
        <f>SUMPRODUCT(I95:I99,J95:J99)/SUM(I95:I99)</f>
        <v>0.70315016473355174</v>
      </c>
      <c r="K100" s="20"/>
      <c r="L100" s="58" t="s">
        <v>149</v>
      </c>
      <c r="M100" s="26"/>
      <c r="N100" s="53">
        <f t="shared" ref="N100:T100" si="21">SUM(N95:N99)</f>
        <v>206500.26</v>
      </c>
      <c r="O100" s="53">
        <f t="shared" si="21"/>
        <v>156041.28</v>
      </c>
      <c r="P100" s="53">
        <f t="shared" si="21"/>
        <v>224912.78</v>
      </c>
      <c r="Q100" s="53">
        <f t="shared" si="21"/>
        <v>214549.32</v>
      </c>
      <c r="R100" s="53">
        <f t="shared" si="21"/>
        <v>180726.35</v>
      </c>
      <c r="S100" s="53">
        <f t="shared" si="21"/>
        <v>177335.13</v>
      </c>
      <c r="T100" s="53">
        <f t="shared" si="21"/>
        <v>1160065.1200000001</v>
      </c>
      <c r="U100" s="40">
        <f>SUMPRODUCT(T95:T99,U95:U99)/SUM(T95:T99)</f>
        <v>0.73239624544710813</v>
      </c>
      <c r="V100" s="20"/>
      <c r="W100" s="58" t="s">
        <v>149</v>
      </c>
      <c r="X100" s="26"/>
      <c r="Y100" s="59">
        <v>317</v>
      </c>
      <c r="Z100" s="59">
        <v>321</v>
      </c>
      <c r="AA100" s="59">
        <v>369</v>
      </c>
      <c r="AB100" s="59">
        <v>385</v>
      </c>
      <c r="AC100" s="59">
        <v>404</v>
      </c>
      <c r="AD100" s="59">
        <v>356</v>
      </c>
      <c r="AE100" s="59">
        <v>2152</v>
      </c>
      <c r="AF100" s="40">
        <v>0.52635647630748139</v>
      </c>
    </row>
    <row r="101" spans="1:32" s="18" customFormat="1" ht="18.5" x14ac:dyDescent="0.45">
      <c r="A101" s="106">
        <v>2019</v>
      </c>
      <c r="B101" s="106"/>
      <c r="C101" s="106"/>
      <c r="D101" s="106"/>
      <c r="E101" s="106"/>
      <c r="F101" s="106"/>
      <c r="G101" s="106"/>
      <c r="H101" s="106"/>
      <c r="I101" s="106"/>
      <c r="J101" s="106"/>
      <c r="K101" s="67"/>
      <c r="L101" s="106">
        <v>2019</v>
      </c>
      <c r="M101" s="106"/>
      <c r="N101" s="106"/>
      <c r="O101" s="106"/>
      <c r="P101" s="106"/>
      <c r="Q101" s="106"/>
      <c r="R101" s="106"/>
      <c r="S101" s="106"/>
      <c r="T101" s="106"/>
      <c r="U101" s="106"/>
      <c r="V101" s="67"/>
      <c r="W101" s="106">
        <v>2019</v>
      </c>
      <c r="X101" s="106"/>
      <c r="Y101" s="106"/>
      <c r="Z101" s="106"/>
      <c r="AA101" s="106"/>
      <c r="AB101" s="106"/>
      <c r="AC101" s="106"/>
      <c r="AD101" s="106"/>
      <c r="AE101" s="106"/>
      <c r="AF101" s="106"/>
    </row>
    <row r="102" spans="1:32" ht="15.5" x14ac:dyDescent="0.35">
      <c r="A102" s="23"/>
      <c r="B102" s="23"/>
      <c r="C102" s="21" t="s">
        <v>143</v>
      </c>
      <c r="D102" s="21" t="s">
        <v>144</v>
      </c>
      <c r="E102" s="21" t="s">
        <v>145</v>
      </c>
      <c r="F102" s="21" t="s">
        <v>146</v>
      </c>
      <c r="G102" s="21" t="s">
        <v>147</v>
      </c>
      <c r="H102" s="21" t="s">
        <v>148</v>
      </c>
      <c r="I102" s="21" t="s">
        <v>149</v>
      </c>
      <c r="J102" s="21" t="s">
        <v>164</v>
      </c>
      <c r="K102" s="24"/>
      <c r="L102" s="23"/>
      <c r="M102" s="23"/>
      <c r="N102" s="21" t="s">
        <v>143</v>
      </c>
      <c r="O102" s="21" t="s">
        <v>144</v>
      </c>
      <c r="P102" s="21" t="s">
        <v>145</v>
      </c>
      <c r="Q102" s="21" t="s">
        <v>146</v>
      </c>
      <c r="R102" s="21" t="s">
        <v>147</v>
      </c>
      <c r="S102" s="21" t="s">
        <v>148</v>
      </c>
      <c r="T102" s="21" t="s">
        <v>149</v>
      </c>
      <c r="U102" s="21" t="s">
        <v>164</v>
      </c>
      <c r="V102" s="24"/>
      <c r="W102" s="23"/>
      <c r="X102" s="23"/>
      <c r="Y102" s="21" t="s">
        <v>143</v>
      </c>
      <c r="Z102" s="21" t="s">
        <v>144</v>
      </c>
      <c r="AA102" s="21" t="s">
        <v>145</v>
      </c>
      <c r="AB102" s="21" t="s">
        <v>146</v>
      </c>
      <c r="AC102" s="21" t="s">
        <v>147</v>
      </c>
      <c r="AD102" s="21" t="s">
        <v>148</v>
      </c>
      <c r="AE102" s="21" t="s">
        <v>149</v>
      </c>
      <c r="AF102" s="21" t="s">
        <v>164</v>
      </c>
    </row>
    <row r="103" spans="1:32" ht="15.5" x14ac:dyDescent="0.35">
      <c r="A103" s="103" t="s">
        <v>151</v>
      </c>
      <c r="B103" s="26" t="s">
        <v>152</v>
      </c>
      <c r="C103" s="27">
        <v>98309.69</v>
      </c>
      <c r="D103" s="27">
        <v>68471.679999999993</v>
      </c>
      <c r="E103" s="27">
        <v>16873.810000000001</v>
      </c>
      <c r="F103" s="27">
        <v>71505.97</v>
      </c>
      <c r="G103" s="27">
        <v>30410.58</v>
      </c>
      <c r="H103" s="27">
        <v>100511.54</v>
      </c>
      <c r="I103" s="27">
        <v>386083.27</v>
      </c>
      <c r="J103" s="28">
        <v>0.59773416580000005</v>
      </c>
      <c r="K103" s="20"/>
      <c r="L103" s="103" t="s">
        <v>151</v>
      </c>
      <c r="M103" s="26" t="s">
        <v>152</v>
      </c>
      <c r="N103" s="27">
        <v>59428.22</v>
      </c>
      <c r="O103" s="27">
        <v>2728</v>
      </c>
      <c r="P103" s="27">
        <v>15248.81</v>
      </c>
      <c r="Q103" s="27">
        <v>16857.810000000001</v>
      </c>
      <c r="R103" s="27">
        <v>27671.58</v>
      </c>
      <c r="S103" s="27">
        <v>26629.87</v>
      </c>
      <c r="T103" s="27">
        <v>148564.29</v>
      </c>
      <c r="U103" s="28">
        <v>0.40206125139999999</v>
      </c>
      <c r="V103" s="20"/>
      <c r="W103" s="103" t="s">
        <v>151</v>
      </c>
      <c r="X103" s="26" t="s">
        <v>152</v>
      </c>
      <c r="Y103" s="23" t="s">
        <v>187</v>
      </c>
      <c r="Z103" s="23" t="s">
        <v>187</v>
      </c>
      <c r="AA103" s="23" t="s">
        <v>187</v>
      </c>
      <c r="AB103" s="23" t="s">
        <v>187</v>
      </c>
      <c r="AC103" s="23" t="s">
        <v>187</v>
      </c>
      <c r="AD103" s="23" t="s">
        <v>187</v>
      </c>
      <c r="AE103" s="55">
        <v>18</v>
      </c>
      <c r="AF103" s="28">
        <v>0.3461538462</v>
      </c>
    </row>
    <row r="104" spans="1:32" ht="15.5" x14ac:dyDescent="0.35">
      <c r="A104" s="103"/>
      <c r="B104" s="26" t="s">
        <v>153</v>
      </c>
      <c r="C104" s="27">
        <v>20373.96</v>
      </c>
      <c r="D104" s="27">
        <v>5258.67</v>
      </c>
      <c r="E104" s="27">
        <v>1846.38</v>
      </c>
      <c r="F104" s="27">
        <v>7234.86</v>
      </c>
      <c r="G104" s="27">
        <v>5266.24</v>
      </c>
      <c r="H104" s="27">
        <v>24198.85</v>
      </c>
      <c r="I104" s="27">
        <v>64178.96</v>
      </c>
      <c r="J104" s="28">
        <v>0.5265042325</v>
      </c>
      <c r="K104" s="20"/>
      <c r="L104" s="103"/>
      <c r="M104" s="26" t="s">
        <v>153</v>
      </c>
      <c r="N104" s="27">
        <v>8678.34</v>
      </c>
      <c r="O104" s="27">
        <v>621.34</v>
      </c>
      <c r="P104" s="27">
        <v>1846.38</v>
      </c>
      <c r="Q104" s="27">
        <v>1084.67</v>
      </c>
      <c r="R104" s="27">
        <v>4797.66</v>
      </c>
      <c r="S104" s="27">
        <v>10383.469999999999</v>
      </c>
      <c r="T104" s="27">
        <v>27411.86</v>
      </c>
      <c r="U104" s="28">
        <v>0.36984443709999998</v>
      </c>
      <c r="V104" s="20"/>
      <c r="W104" s="103"/>
      <c r="X104" s="26" t="s">
        <v>153</v>
      </c>
      <c r="Y104" s="23" t="s">
        <v>187</v>
      </c>
      <c r="Z104" s="23" t="s">
        <v>187</v>
      </c>
      <c r="AA104" s="23" t="s">
        <v>187</v>
      </c>
      <c r="AB104" s="23" t="s">
        <v>187</v>
      </c>
      <c r="AC104" s="23" t="s">
        <v>187</v>
      </c>
      <c r="AD104" s="23" t="s">
        <v>187</v>
      </c>
      <c r="AE104" s="55">
        <v>99</v>
      </c>
      <c r="AF104" s="28">
        <v>0.49253731340000001</v>
      </c>
    </row>
    <row r="105" spans="1:32" ht="4" customHeight="1" x14ac:dyDescent="0.35">
      <c r="A105" s="30"/>
      <c r="B105" s="30"/>
      <c r="C105" s="31"/>
      <c r="D105" s="31"/>
      <c r="E105" s="31"/>
      <c r="F105" s="31"/>
      <c r="G105" s="31"/>
      <c r="H105" s="31"/>
      <c r="I105" s="31"/>
      <c r="J105" s="32"/>
      <c r="K105" s="20"/>
      <c r="L105" s="30"/>
      <c r="M105" s="30"/>
      <c r="N105" s="31"/>
      <c r="O105" s="31"/>
      <c r="P105" s="31"/>
      <c r="Q105" s="31"/>
      <c r="R105" s="31"/>
      <c r="S105" s="31"/>
      <c r="T105" s="31"/>
      <c r="U105" s="32"/>
      <c r="V105" s="20"/>
      <c r="W105" s="30"/>
      <c r="X105" s="30"/>
      <c r="Y105" s="56"/>
      <c r="Z105" s="56"/>
      <c r="AA105" s="56"/>
      <c r="AB105" s="56"/>
      <c r="AC105" s="56"/>
      <c r="AD105" s="56"/>
      <c r="AE105" s="57"/>
      <c r="AF105" s="32"/>
    </row>
    <row r="106" spans="1:32" ht="15.5" x14ac:dyDescent="0.35">
      <c r="A106" s="103" t="s">
        <v>154</v>
      </c>
      <c r="B106" s="26" t="s">
        <v>152</v>
      </c>
      <c r="C106" s="27">
        <v>172780.33</v>
      </c>
      <c r="D106" s="27">
        <v>133803.5</v>
      </c>
      <c r="E106" s="27">
        <v>127684.55</v>
      </c>
      <c r="F106" s="27">
        <v>167534.41</v>
      </c>
      <c r="G106" s="27">
        <v>169432.09</v>
      </c>
      <c r="H106" s="27">
        <v>148987.76</v>
      </c>
      <c r="I106" s="27">
        <v>920222.64</v>
      </c>
      <c r="J106" s="28">
        <v>0.76221717639999997</v>
      </c>
      <c r="K106" s="20"/>
      <c r="L106" s="103" t="s">
        <v>154</v>
      </c>
      <c r="M106" s="26" t="s">
        <v>152</v>
      </c>
      <c r="N106" s="27">
        <v>141256.62</v>
      </c>
      <c r="O106" s="27">
        <v>106213.12</v>
      </c>
      <c r="P106" s="27">
        <v>94099.11</v>
      </c>
      <c r="Q106" s="27">
        <v>129406.33</v>
      </c>
      <c r="R106" s="27">
        <v>137967.28</v>
      </c>
      <c r="S106" s="27">
        <v>120408.91</v>
      </c>
      <c r="T106" s="27">
        <v>729351.37</v>
      </c>
      <c r="U106" s="28">
        <v>0.76723207260000004</v>
      </c>
      <c r="V106" s="20"/>
      <c r="W106" s="103" t="s">
        <v>154</v>
      </c>
      <c r="X106" s="26" t="s">
        <v>152</v>
      </c>
      <c r="Y106" s="44">
        <v>143</v>
      </c>
      <c r="Z106" s="44">
        <v>126</v>
      </c>
      <c r="AA106" s="44">
        <v>145</v>
      </c>
      <c r="AB106" s="44">
        <v>168</v>
      </c>
      <c r="AC106" s="44">
        <v>148</v>
      </c>
      <c r="AD106" s="44">
        <v>163</v>
      </c>
      <c r="AE106" s="55">
        <v>893</v>
      </c>
      <c r="AF106" s="28">
        <v>0.1756145526</v>
      </c>
    </row>
    <row r="107" spans="1:32" ht="15.5" x14ac:dyDescent="0.35">
      <c r="A107" s="103"/>
      <c r="B107" s="26" t="s">
        <v>153</v>
      </c>
      <c r="C107" s="27">
        <v>46492.26</v>
      </c>
      <c r="D107" s="27">
        <v>44754.559999999998</v>
      </c>
      <c r="E107" s="27">
        <v>56444.03</v>
      </c>
      <c r="F107" s="27">
        <v>68349.350000000006</v>
      </c>
      <c r="G107" s="27">
        <v>67133.62</v>
      </c>
      <c r="H107" s="27">
        <v>56333.94</v>
      </c>
      <c r="I107" s="27">
        <v>339507.76</v>
      </c>
      <c r="J107" s="28">
        <v>0.83715574999999998</v>
      </c>
      <c r="K107" s="20"/>
      <c r="L107" s="103"/>
      <c r="M107" s="26" t="s">
        <v>153</v>
      </c>
      <c r="N107" s="27">
        <v>42106.45</v>
      </c>
      <c r="O107" s="27">
        <v>39663.82</v>
      </c>
      <c r="P107" s="27">
        <v>50479.63</v>
      </c>
      <c r="Q107" s="27">
        <v>57231.38</v>
      </c>
      <c r="R107" s="27">
        <v>61578.46</v>
      </c>
      <c r="S107" s="27">
        <v>50272.97</v>
      </c>
      <c r="T107" s="27">
        <v>301332.70999999996</v>
      </c>
      <c r="U107" s="28">
        <v>0.82871854899999997</v>
      </c>
      <c r="V107" s="20"/>
      <c r="W107" s="103"/>
      <c r="X107" s="26" t="s">
        <v>153</v>
      </c>
      <c r="Y107" s="44">
        <v>215</v>
      </c>
      <c r="Z107" s="44">
        <v>187</v>
      </c>
      <c r="AA107" s="44">
        <v>187</v>
      </c>
      <c r="AB107" s="44">
        <v>308</v>
      </c>
      <c r="AC107" s="44">
        <v>248</v>
      </c>
      <c r="AD107" s="44">
        <v>205</v>
      </c>
      <c r="AE107" s="55">
        <v>1350</v>
      </c>
      <c r="AF107" s="28">
        <v>0.7843942505</v>
      </c>
    </row>
    <row r="108" spans="1:32" ht="15.5" x14ac:dyDescent="0.35">
      <c r="A108" s="58" t="s">
        <v>149</v>
      </c>
      <c r="B108" s="26"/>
      <c r="C108" s="53">
        <f t="shared" ref="C108:I108" si="22">SUM(C103:C107)</f>
        <v>337956.24</v>
      </c>
      <c r="D108" s="53">
        <f t="shared" si="22"/>
        <v>252288.40999999997</v>
      </c>
      <c r="E108" s="53">
        <f t="shared" si="22"/>
        <v>202848.77</v>
      </c>
      <c r="F108" s="53">
        <f t="shared" si="22"/>
        <v>314624.58999999997</v>
      </c>
      <c r="G108" s="53">
        <f t="shared" si="22"/>
        <v>272242.53000000003</v>
      </c>
      <c r="H108" s="53">
        <f t="shared" si="22"/>
        <v>330032.09000000003</v>
      </c>
      <c r="I108" s="53">
        <f t="shared" si="22"/>
        <v>1709992.6300000001</v>
      </c>
      <c r="J108" s="40">
        <f>SUMPRODUCT(I103:I107,J103:J107)/SUM(I103:I107)</f>
        <v>0.73111194120995004</v>
      </c>
      <c r="K108" s="20"/>
      <c r="L108" s="58" t="s">
        <v>149</v>
      </c>
      <c r="M108" s="26"/>
      <c r="N108" s="53">
        <f t="shared" ref="N108:T108" si="23">SUM(N103:N107)</f>
        <v>251469.63</v>
      </c>
      <c r="O108" s="53">
        <f t="shared" si="23"/>
        <v>149226.28</v>
      </c>
      <c r="P108" s="53">
        <f t="shared" si="23"/>
        <v>161673.93</v>
      </c>
      <c r="Q108" s="53">
        <f t="shared" si="23"/>
        <v>204580.19</v>
      </c>
      <c r="R108" s="53">
        <f t="shared" si="23"/>
        <v>232014.97999999998</v>
      </c>
      <c r="S108" s="53">
        <f t="shared" si="23"/>
        <v>207695.22</v>
      </c>
      <c r="T108" s="53">
        <f t="shared" si="23"/>
        <v>1206660.23</v>
      </c>
      <c r="U108" s="40">
        <f>SUMPRODUCT(T103:T107,U103:U107)/SUM(T103:T107)</f>
        <v>0.7285993321736508</v>
      </c>
      <c r="V108" s="20"/>
      <c r="W108" s="58" t="s">
        <v>149</v>
      </c>
      <c r="X108" s="26"/>
      <c r="Y108" s="26">
        <v>393</v>
      </c>
      <c r="Z108" s="59">
        <v>322</v>
      </c>
      <c r="AA108" s="59">
        <v>336</v>
      </c>
      <c r="AB108" s="59">
        <v>481</v>
      </c>
      <c r="AC108" s="59">
        <v>406</v>
      </c>
      <c r="AD108" s="59">
        <v>422</v>
      </c>
      <c r="AE108" s="59">
        <v>2360</v>
      </c>
      <c r="AF108" s="40">
        <v>0.53845254106144069</v>
      </c>
    </row>
    <row r="110" spans="1:32" ht="24" x14ac:dyDescent="0.7">
      <c r="A110" s="109" t="s">
        <v>167</v>
      </c>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row>
    <row r="111" spans="1:32" s="18" customFormat="1" ht="18.5" x14ac:dyDescent="0.45">
      <c r="A111" s="105" t="s">
        <v>140</v>
      </c>
      <c r="B111" s="105"/>
      <c r="C111" s="105"/>
      <c r="D111" s="105"/>
      <c r="E111" s="105"/>
      <c r="F111" s="105"/>
      <c r="G111" s="105"/>
      <c r="H111" s="105"/>
      <c r="I111" s="105"/>
      <c r="J111" s="105"/>
      <c r="K111" s="17"/>
      <c r="L111" s="105" t="s">
        <v>141</v>
      </c>
      <c r="M111" s="105"/>
      <c r="N111" s="105"/>
      <c r="O111" s="105"/>
      <c r="P111" s="105"/>
      <c r="Q111" s="105"/>
      <c r="R111" s="105"/>
      <c r="S111" s="105"/>
      <c r="T111" s="105"/>
      <c r="U111" s="105"/>
      <c r="V111" s="17"/>
      <c r="W111" s="105" t="s">
        <v>142</v>
      </c>
      <c r="X111" s="105"/>
      <c r="Y111" s="105"/>
      <c r="Z111" s="105"/>
      <c r="AA111" s="105"/>
      <c r="AB111" s="105"/>
      <c r="AC111" s="105"/>
      <c r="AD111" s="105"/>
      <c r="AE111" s="105"/>
      <c r="AF111" s="105"/>
    </row>
    <row r="112" spans="1:32" s="18" customFormat="1" ht="18.5" x14ac:dyDescent="0.45">
      <c r="A112" s="106">
        <v>2018</v>
      </c>
      <c r="B112" s="106"/>
      <c r="C112" s="106"/>
      <c r="D112" s="106"/>
      <c r="E112" s="106"/>
      <c r="F112" s="106"/>
      <c r="G112" s="106"/>
      <c r="H112" s="106"/>
      <c r="I112" s="106"/>
      <c r="J112" s="106"/>
      <c r="K112" s="67"/>
      <c r="L112" s="106">
        <v>2018</v>
      </c>
      <c r="M112" s="106"/>
      <c r="N112" s="106"/>
      <c r="O112" s="106"/>
      <c r="P112" s="106"/>
      <c r="Q112" s="106"/>
      <c r="R112" s="106"/>
      <c r="S112" s="106"/>
      <c r="T112" s="106"/>
      <c r="U112" s="106"/>
      <c r="V112" s="67"/>
      <c r="W112" s="106">
        <v>2018</v>
      </c>
      <c r="X112" s="106"/>
      <c r="Y112" s="106"/>
      <c r="Z112" s="106"/>
      <c r="AA112" s="106"/>
      <c r="AB112" s="106"/>
      <c r="AC112" s="106"/>
      <c r="AD112" s="106"/>
      <c r="AE112" s="106"/>
      <c r="AF112" s="106"/>
    </row>
    <row r="113" spans="1:32" ht="15.5" x14ac:dyDescent="0.35">
      <c r="A113" s="23"/>
      <c r="B113" s="23"/>
      <c r="C113" s="21" t="s">
        <v>143</v>
      </c>
      <c r="D113" s="21" t="s">
        <v>144</v>
      </c>
      <c r="E113" s="21" t="s">
        <v>145</v>
      </c>
      <c r="F113" s="21" t="s">
        <v>146</v>
      </c>
      <c r="G113" s="21" t="s">
        <v>147</v>
      </c>
      <c r="H113" s="21" t="s">
        <v>148</v>
      </c>
      <c r="I113" s="21" t="s">
        <v>149</v>
      </c>
      <c r="J113" s="21" t="s">
        <v>164</v>
      </c>
      <c r="K113" s="24"/>
      <c r="L113" s="23"/>
      <c r="M113" s="23"/>
      <c r="N113" s="21" t="s">
        <v>143</v>
      </c>
      <c r="O113" s="21" t="s">
        <v>144</v>
      </c>
      <c r="P113" s="21" t="s">
        <v>145</v>
      </c>
      <c r="Q113" s="21" t="s">
        <v>146</v>
      </c>
      <c r="R113" s="21" t="s">
        <v>147</v>
      </c>
      <c r="S113" s="21" t="s">
        <v>148</v>
      </c>
      <c r="T113" s="21" t="s">
        <v>149</v>
      </c>
      <c r="U113" s="21" t="s">
        <v>164</v>
      </c>
      <c r="V113" s="24"/>
      <c r="W113" s="23"/>
      <c r="X113" s="23"/>
      <c r="Y113" s="21" t="s">
        <v>143</v>
      </c>
      <c r="Z113" s="21" t="s">
        <v>144</v>
      </c>
      <c r="AA113" s="21" t="s">
        <v>145</v>
      </c>
      <c r="AB113" s="21" t="s">
        <v>146</v>
      </c>
      <c r="AC113" s="21" t="s">
        <v>147</v>
      </c>
      <c r="AD113" s="21" t="s">
        <v>148</v>
      </c>
      <c r="AE113" s="21" t="s">
        <v>149</v>
      </c>
      <c r="AF113" s="21" t="s">
        <v>164</v>
      </c>
    </row>
    <row r="114" spans="1:32" ht="15.5" x14ac:dyDescent="0.35">
      <c r="A114" s="103" t="s">
        <v>151</v>
      </c>
      <c r="B114" s="26" t="s">
        <v>152</v>
      </c>
      <c r="C114" s="27">
        <v>298550.34999999998</v>
      </c>
      <c r="D114" s="27">
        <v>228383.84</v>
      </c>
      <c r="E114" s="27">
        <v>261071.71</v>
      </c>
      <c r="F114" s="27">
        <v>203672.68</v>
      </c>
      <c r="G114" s="27">
        <v>187099.38</v>
      </c>
      <c r="H114" s="27">
        <v>145667.51</v>
      </c>
      <c r="I114" s="27">
        <v>1324445.47</v>
      </c>
      <c r="J114" s="28">
        <v>0.28315608240000001</v>
      </c>
      <c r="K114" s="20"/>
      <c r="L114" s="103" t="s">
        <v>151</v>
      </c>
      <c r="M114" s="26" t="s">
        <v>152</v>
      </c>
      <c r="N114" s="27">
        <v>0</v>
      </c>
      <c r="O114" s="27">
        <v>0</v>
      </c>
      <c r="P114" s="27">
        <v>0</v>
      </c>
      <c r="Q114" s="27">
        <v>0</v>
      </c>
      <c r="R114" s="27">
        <v>0</v>
      </c>
      <c r="S114" s="27">
        <v>0</v>
      </c>
      <c r="T114" s="27">
        <v>0</v>
      </c>
      <c r="U114" s="28"/>
      <c r="V114" s="20"/>
      <c r="W114" s="103" t="s">
        <v>151</v>
      </c>
      <c r="X114" s="26" t="s">
        <v>152</v>
      </c>
      <c r="Y114" s="44">
        <v>26</v>
      </c>
      <c r="Z114" s="44">
        <v>24</v>
      </c>
      <c r="AA114" s="44">
        <v>26</v>
      </c>
      <c r="AB114" s="44">
        <v>24</v>
      </c>
      <c r="AC114" s="44">
        <v>16</v>
      </c>
      <c r="AD114" s="44">
        <v>19</v>
      </c>
      <c r="AE114" s="55">
        <v>135</v>
      </c>
      <c r="AF114" s="28">
        <v>0.3590425532</v>
      </c>
    </row>
    <row r="115" spans="1:32" ht="15.5" x14ac:dyDescent="0.35">
      <c r="A115" s="103"/>
      <c r="B115" s="26" t="s">
        <v>153</v>
      </c>
      <c r="C115" s="27">
        <v>45581.279999999999</v>
      </c>
      <c r="D115" s="27">
        <v>41110.43</v>
      </c>
      <c r="E115" s="27">
        <v>43454.41</v>
      </c>
      <c r="F115" s="27">
        <v>37581.449999999997</v>
      </c>
      <c r="G115" s="27">
        <v>27993.06</v>
      </c>
      <c r="H115" s="27">
        <v>29355.63</v>
      </c>
      <c r="I115" s="27">
        <v>225076.26</v>
      </c>
      <c r="J115" s="28">
        <v>0.41441072239999999</v>
      </c>
      <c r="K115" s="20"/>
      <c r="L115" s="103"/>
      <c r="M115" s="26" t="s">
        <v>153</v>
      </c>
      <c r="N115" s="27">
        <v>34601.040000000001</v>
      </c>
      <c r="O115" s="27">
        <v>32700.71</v>
      </c>
      <c r="P115" s="27">
        <v>34553.57</v>
      </c>
      <c r="Q115" s="27">
        <v>29929.759999999998</v>
      </c>
      <c r="R115" s="27">
        <v>22292.7</v>
      </c>
      <c r="S115" s="27">
        <v>23363.5</v>
      </c>
      <c r="T115" s="27">
        <v>177441.28</v>
      </c>
      <c r="U115" s="28">
        <v>0.41448790149999998</v>
      </c>
      <c r="V115" s="20"/>
      <c r="W115" s="103"/>
      <c r="X115" s="26" t="s">
        <v>153</v>
      </c>
      <c r="Y115" s="44">
        <v>67</v>
      </c>
      <c r="Z115" s="44">
        <v>62</v>
      </c>
      <c r="AA115" s="44">
        <v>65</v>
      </c>
      <c r="AB115" s="44">
        <v>45</v>
      </c>
      <c r="AC115" s="44">
        <v>34</v>
      </c>
      <c r="AD115" s="44">
        <v>49</v>
      </c>
      <c r="AE115" s="55">
        <v>322</v>
      </c>
      <c r="AF115" s="28">
        <v>0.32525252529999998</v>
      </c>
    </row>
    <row r="116" spans="1:32" ht="4.5" customHeight="1" x14ac:dyDescent="0.35">
      <c r="A116" s="30"/>
      <c r="B116" s="30"/>
      <c r="C116" s="31"/>
      <c r="D116" s="31"/>
      <c r="E116" s="31"/>
      <c r="F116" s="31"/>
      <c r="G116" s="31"/>
      <c r="H116" s="31"/>
      <c r="I116" s="31"/>
      <c r="J116" s="32"/>
      <c r="K116" s="20"/>
      <c r="L116" s="30"/>
      <c r="M116" s="30"/>
      <c r="N116" s="31"/>
      <c r="O116" s="31"/>
      <c r="P116" s="31"/>
      <c r="Q116" s="31"/>
      <c r="R116" s="31"/>
      <c r="S116" s="31"/>
      <c r="T116" s="31"/>
      <c r="U116" s="32"/>
      <c r="V116" s="20"/>
      <c r="W116" s="30"/>
      <c r="X116" s="30"/>
      <c r="Y116" s="56"/>
      <c r="Z116" s="56"/>
      <c r="AA116" s="56"/>
      <c r="AB116" s="56"/>
      <c r="AC116" s="56"/>
      <c r="AD116" s="56"/>
      <c r="AE116" s="57"/>
      <c r="AF116" s="32"/>
    </row>
    <row r="117" spans="1:32" ht="15.5" x14ac:dyDescent="0.35">
      <c r="A117" s="103" t="s">
        <v>154</v>
      </c>
      <c r="B117" s="26" t="s">
        <v>152</v>
      </c>
      <c r="C117" s="27">
        <v>980462.07</v>
      </c>
      <c r="D117" s="27">
        <v>925628.16</v>
      </c>
      <c r="E117" s="27">
        <v>977147.92</v>
      </c>
      <c r="F117" s="27">
        <v>1022929.63</v>
      </c>
      <c r="G117" s="27">
        <v>1155347.05</v>
      </c>
      <c r="H117" s="27">
        <v>1040659.34</v>
      </c>
      <c r="I117" s="27">
        <v>6102174.1699999999</v>
      </c>
      <c r="J117" s="28">
        <v>0.73549586479999995</v>
      </c>
      <c r="K117" s="20"/>
      <c r="L117" s="103" t="s">
        <v>154</v>
      </c>
      <c r="M117" s="26" t="s">
        <v>152</v>
      </c>
      <c r="N117" s="27">
        <v>575580.74</v>
      </c>
      <c r="O117" s="27">
        <v>532248.17000000004</v>
      </c>
      <c r="P117" s="27">
        <v>559622.24</v>
      </c>
      <c r="Q117" s="27">
        <v>607976.11</v>
      </c>
      <c r="R117" s="27">
        <v>694864.34</v>
      </c>
      <c r="S117" s="27">
        <v>612601.98</v>
      </c>
      <c r="T117" s="27">
        <v>3582893.58</v>
      </c>
      <c r="U117" s="28">
        <v>0.70004333129999996</v>
      </c>
      <c r="V117" s="20"/>
      <c r="W117" s="103" t="s">
        <v>154</v>
      </c>
      <c r="X117" s="26" t="s">
        <v>152</v>
      </c>
      <c r="Y117" s="44">
        <v>1085</v>
      </c>
      <c r="Z117" s="44">
        <v>1008</v>
      </c>
      <c r="AA117" s="44">
        <v>1164</v>
      </c>
      <c r="AB117" s="44">
        <v>1137</v>
      </c>
      <c r="AC117" s="44">
        <v>1322</v>
      </c>
      <c r="AD117" s="44">
        <v>1177</v>
      </c>
      <c r="AE117" s="55">
        <v>6893</v>
      </c>
      <c r="AF117" s="28">
        <v>0.13025075110000001</v>
      </c>
    </row>
    <row r="118" spans="1:32" ht="15.5" x14ac:dyDescent="0.35">
      <c r="A118" s="103"/>
      <c r="B118" s="26" t="s">
        <v>153</v>
      </c>
      <c r="C118" s="27">
        <v>192283.01</v>
      </c>
      <c r="D118" s="27">
        <v>183632.81</v>
      </c>
      <c r="E118" s="27">
        <v>189253.37</v>
      </c>
      <c r="F118" s="27">
        <v>180827.86</v>
      </c>
      <c r="G118" s="27">
        <v>196152.81</v>
      </c>
      <c r="H118" s="27">
        <v>176371.14</v>
      </c>
      <c r="I118" s="27">
        <v>1118521</v>
      </c>
      <c r="J118" s="28">
        <v>0.77445901890000002</v>
      </c>
      <c r="K118" s="20"/>
      <c r="L118" s="103"/>
      <c r="M118" s="26" t="s">
        <v>153</v>
      </c>
      <c r="N118" s="27">
        <v>131313.42000000001</v>
      </c>
      <c r="O118" s="27">
        <v>140774.54</v>
      </c>
      <c r="P118" s="27">
        <v>148761.06</v>
      </c>
      <c r="Q118" s="27">
        <v>142967.84</v>
      </c>
      <c r="R118" s="27">
        <v>155517.76999999999</v>
      </c>
      <c r="S118" s="27">
        <v>140211.96</v>
      </c>
      <c r="T118" s="27">
        <v>859546.59</v>
      </c>
      <c r="U118" s="28">
        <v>0.77430689259999996</v>
      </c>
      <c r="V118" s="20"/>
      <c r="W118" s="103"/>
      <c r="X118" s="26" t="s">
        <v>153</v>
      </c>
      <c r="Y118" s="44">
        <v>884</v>
      </c>
      <c r="Z118" s="44">
        <v>814</v>
      </c>
      <c r="AA118" s="44">
        <v>830</v>
      </c>
      <c r="AB118" s="44">
        <v>806</v>
      </c>
      <c r="AC118" s="44">
        <v>919</v>
      </c>
      <c r="AD118" s="44">
        <v>847</v>
      </c>
      <c r="AE118" s="55">
        <v>5100</v>
      </c>
      <c r="AF118" s="28">
        <v>0.73665118979999999</v>
      </c>
    </row>
    <row r="119" spans="1:32" ht="15.5" x14ac:dyDescent="0.35">
      <c r="A119" s="58" t="s">
        <v>149</v>
      </c>
      <c r="B119" s="26"/>
      <c r="C119" s="53">
        <f t="shared" ref="C119:I119" si="24">SUM(C114:C118)</f>
        <v>1516876.71</v>
      </c>
      <c r="D119" s="53">
        <f t="shared" si="24"/>
        <v>1378755.2400000002</v>
      </c>
      <c r="E119" s="53">
        <f t="shared" si="24"/>
        <v>1470927.4100000001</v>
      </c>
      <c r="F119" s="53">
        <f t="shared" si="24"/>
        <v>1445011.62</v>
      </c>
      <c r="G119" s="53">
        <f t="shared" si="24"/>
        <v>1566592.3</v>
      </c>
      <c r="H119" s="53">
        <f t="shared" si="24"/>
        <v>1392053.62</v>
      </c>
      <c r="I119" s="53">
        <f t="shared" si="24"/>
        <v>8770216.9000000004</v>
      </c>
      <c r="J119" s="40">
        <f>SUMPRODUCT(I114:I118,J114:J118)/SUM(I114:I118)</f>
        <v>0.66391417876366721</v>
      </c>
      <c r="K119" s="20"/>
      <c r="L119" s="58" t="s">
        <v>149</v>
      </c>
      <c r="M119" s="26"/>
      <c r="N119" s="53">
        <f t="shared" ref="N119:T119" si="25">SUM(N114:N118)</f>
        <v>741495.20000000007</v>
      </c>
      <c r="O119" s="53">
        <f t="shared" si="25"/>
        <v>705723.42</v>
      </c>
      <c r="P119" s="53">
        <f t="shared" si="25"/>
        <v>742936.86999999988</v>
      </c>
      <c r="Q119" s="53">
        <f t="shared" si="25"/>
        <v>780873.71</v>
      </c>
      <c r="R119" s="53">
        <f t="shared" si="25"/>
        <v>872674.80999999994</v>
      </c>
      <c r="S119" s="53">
        <f t="shared" si="25"/>
        <v>776177.44</v>
      </c>
      <c r="T119" s="53">
        <f t="shared" si="25"/>
        <v>4619881.45</v>
      </c>
      <c r="U119" s="40">
        <f>SUMPRODUCT(T114:T118,U114:U118)/SUM(T114:T118)</f>
        <v>0.70289268361444268</v>
      </c>
      <c r="V119" s="20"/>
      <c r="W119" s="58" t="s">
        <v>149</v>
      </c>
      <c r="X119" s="26"/>
      <c r="Y119" s="59">
        <f>SUM(Y114:Y118)</f>
        <v>2062</v>
      </c>
      <c r="Z119" s="59">
        <f t="shared" ref="Z119:AE119" si="26">SUM(Z114:Z118)</f>
        <v>1908</v>
      </c>
      <c r="AA119" s="59">
        <f t="shared" si="26"/>
        <v>2085</v>
      </c>
      <c r="AB119" s="59">
        <f t="shared" si="26"/>
        <v>2012</v>
      </c>
      <c r="AC119" s="59">
        <f t="shared" si="26"/>
        <v>2291</v>
      </c>
      <c r="AD119" s="59">
        <f t="shared" si="26"/>
        <v>2092</v>
      </c>
      <c r="AE119" s="59">
        <f t="shared" si="26"/>
        <v>12450</v>
      </c>
      <c r="AF119" s="40">
        <f>SUMPRODUCT(AE114:AE118,AF114:AF118)/SUM(AE114:AE118)</f>
        <v>0.3861800444289879</v>
      </c>
    </row>
    <row r="120" spans="1:32" s="18" customFormat="1" ht="18.5" x14ac:dyDescent="0.45">
      <c r="A120" s="105" t="s">
        <v>156</v>
      </c>
      <c r="B120" s="105"/>
      <c r="C120" s="105"/>
      <c r="D120" s="105"/>
      <c r="E120" s="105"/>
      <c r="F120" s="105"/>
      <c r="G120" s="105"/>
      <c r="H120" s="105"/>
      <c r="I120" s="105"/>
      <c r="J120" s="105"/>
      <c r="K120" s="17"/>
      <c r="L120" s="105" t="s">
        <v>157</v>
      </c>
      <c r="M120" s="105"/>
      <c r="N120" s="105"/>
      <c r="O120" s="105"/>
      <c r="P120" s="105"/>
      <c r="Q120" s="105"/>
      <c r="R120" s="105"/>
      <c r="S120" s="105"/>
      <c r="T120" s="105"/>
      <c r="U120" s="105"/>
      <c r="V120" s="17"/>
      <c r="W120" s="105" t="s">
        <v>158</v>
      </c>
      <c r="X120" s="105"/>
      <c r="Y120" s="105"/>
      <c r="Z120" s="105"/>
      <c r="AA120" s="105"/>
      <c r="AB120" s="105"/>
      <c r="AC120" s="105"/>
      <c r="AD120" s="105"/>
      <c r="AE120" s="105"/>
      <c r="AF120" s="105"/>
    </row>
    <row r="121" spans="1:32" s="18" customFormat="1" ht="18.5" x14ac:dyDescent="0.45">
      <c r="A121" s="106">
        <v>2018</v>
      </c>
      <c r="B121" s="106"/>
      <c r="C121" s="106"/>
      <c r="D121" s="106"/>
      <c r="E121" s="106"/>
      <c r="F121" s="106"/>
      <c r="G121" s="106"/>
      <c r="H121" s="106"/>
      <c r="I121" s="106"/>
      <c r="J121" s="106"/>
      <c r="K121" s="67"/>
      <c r="L121" s="106">
        <v>2018</v>
      </c>
      <c r="M121" s="106"/>
      <c r="N121" s="106"/>
      <c r="O121" s="106"/>
      <c r="P121" s="106"/>
      <c r="Q121" s="106"/>
      <c r="R121" s="106"/>
      <c r="S121" s="106"/>
      <c r="T121" s="106"/>
      <c r="U121" s="106"/>
      <c r="V121" s="67"/>
      <c r="W121" s="106">
        <v>2018</v>
      </c>
      <c r="X121" s="106"/>
      <c r="Y121" s="106"/>
      <c r="Z121" s="106"/>
      <c r="AA121" s="106"/>
      <c r="AB121" s="106"/>
      <c r="AC121" s="106"/>
      <c r="AD121" s="106"/>
      <c r="AE121" s="106"/>
      <c r="AF121" s="106"/>
    </row>
    <row r="122" spans="1:32" ht="15.5" x14ac:dyDescent="0.35">
      <c r="A122" s="23"/>
      <c r="B122" s="23"/>
      <c r="C122" s="21" t="s">
        <v>143</v>
      </c>
      <c r="D122" s="21" t="s">
        <v>144</v>
      </c>
      <c r="E122" s="21" t="s">
        <v>145</v>
      </c>
      <c r="F122" s="21" t="s">
        <v>146</v>
      </c>
      <c r="G122" s="21" t="s">
        <v>147</v>
      </c>
      <c r="H122" s="21" t="s">
        <v>148</v>
      </c>
      <c r="I122" s="21" t="s">
        <v>149</v>
      </c>
      <c r="J122" s="21" t="s">
        <v>164</v>
      </c>
      <c r="K122" s="24"/>
      <c r="L122" s="23"/>
      <c r="M122" s="23"/>
      <c r="N122" s="21" t="s">
        <v>143</v>
      </c>
      <c r="O122" s="21" t="s">
        <v>144</v>
      </c>
      <c r="P122" s="21" t="s">
        <v>145</v>
      </c>
      <c r="Q122" s="21" t="s">
        <v>146</v>
      </c>
      <c r="R122" s="21" t="s">
        <v>147</v>
      </c>
      <c r="S122" s="21" t="s">
        <v>148</v>
      </c>
      <c r="T122" s="21" t="s">
        <v>149</v>
      </c>
      <c r="U122" s="21" t="s">
        <v>164</v>
      </c>
      <c r="V122" s="24"/>
      <c r="W122" s="23"/>
      <c r="X122" s="23"/>
      <c r="Y122" s="21" t="s">
        <v>143</v>
      </c>
      <c r="Z122" s="21" t="s">
        <v>144</v>
      </c>
      <c r="AA122" s="21" t="s">
        <v>145</v>
      </c>
      <c r="AB122" s="21" t="s">
        <v>146</v>
      </c>
      <c r="AC122" s="21" t="s">
        <v>147</v>
      </c>
      <c r="AD122" s="21" t="s">
        <v>148</v>
      </c>
      <c r="AE122" s="21" t="s">
        <v>149</v>
      </c>
      <c r="AF122" s="21" t="s">
        <v>164</v>
      </c>
    </row>
    <row r="123" spans="1:32" ht="15.5" x14ac:dyDescent="0.35">
      <c r="A123" s="103" t="s">
        <v>151</v>
      </c>
      <c r="B123" s="26" t="s">
        <v>152</v>
      </c>
      <c r="C123" s="27">
        <v>315889.78000000003</v>
      </c>
      <c r="D123" s="27">
        <v>260921.8</v>
      </c>
      <c r="E123" s="27">
        <v>286175.09999999998</v>
      </c>
      <c r="F123" s="27">
        <v>206652.86</v>
      </c>
      <c r="G123" s="27">
        <v>229442.57</v>
      </c>
      <c r="H123" s="27">
        <v>206421.83</v>
      </c>
      <c r="I123" s="27">
        <v>1505503.94</v>
      </c>
      <c r="J123" s="28">
        <v>0.32186496720000002</v>
      </c>
      <c r="K123" s="20"/>
      <c r="L123" s="103" t="s">
        <v>151</v>
      </c>
      <c r="M123" s="26" t="s">
        <v>152</v>
      </c>
      <c r="N123" s="27">
        <v>0</v>
      </c>
      <c r="O123" s="27">
        <v>0</v>
      </c>
      <c r="P123" s="27">
        <v>0</v>
      </c>
      <c r="Q123" s="27">
        <v>0</v>
      </c>
      <c r="R123" s="27">
        <v>0</v>
      </c>
      <c r="S123" s="27">
        <v>0</v>
      </c>
      <c r="T123" s="27">
        <v>0</v>
      </c>
      <c r="U123" s="28"/>
      <c r="V123" s="20"/>
      <c r="W123" s="103" t="s">
        <v>151</v>
      </c>
      <c r="X123" s="26" t="s">
        <v>152</v>
      </c>
      <c r="Y123" s="44">
        <v>28</v>
      </c>
      <c r="Z123" s="44">
        <v>26</v>
      </c>
      <c r="AA123" s="44">
        <v>28</v>
      </c>
      <c r="AB123" s="44">
        <v>25</v>
      </c>
      <c r="AC123" s="44">
        <v>20</v>
      </c>
      <c r="AD123" s="44">
        <v>24</v>
      </c>
      <c r="AE123" s="55">
        <v>151</v>
      </c>
      <c r="AF123" s="28">
        <v>0.40159574469999998</v>
      </c>
    </row>
    <row r="124" spans="1:32" ht="15.5" x14ac:dyDescent="0.35">
      <c r="A124" s="103"/>
      <c r="B124" s="26" t="s">
        <v>153</v>
      </c>
      <c r="C124" s="27">
        <v>48468.66</v>
      </c>
      <c r="D124" s="27">
        <v>45168.19</v>
      </c>
      <c r="E124" s="27">
        <v>47318.05</v>
      </c>
      <c r="F124" s="27">
        <v>39565.480000000003</v>
      </c>
      <c r="G124" s="27">
        <v>35366.21</v>
      </c>
      <c r="H124" s="27">
        <v>36844.269999999997</v>
      </c>
      <c r="I124" s="27">
        <v>252730.86</v>
      </c>
      <c r="J124" s="28">
        <v>0.46532841029999999</v>
      </c>
      <c r="K124" s="20"/>
      <c r="L124" s="103"/>
      <c r="M124" s="26" t="s">
        <v>153</v>
      </c>
      <c r="N124" s="27">
        <v>36760.83</v>
      </c>
      <c r="O124" s="27">
        <v>35933.72</v>
      </c>
      <c r="P124" s="27">
        <v>37631.919999999998</v>
      </c>
      <c r="Q124" s="27">
        <v>31507.279999999999</v>
      </c>
      <c r="R124" s="27">
        <v>28164.07</v>
      </c>
      <c r="S124" s="27">
        <v>29326.89</v>
      </c>
      <c r="T124" s="27">
        <v>199324.71</v>
      </c>
      <c r="U124" s="28">
        <v>0.4656057529</v>
      </c>
      <c r="V124" s="20"/>
      <c r="W124" s="103"/>
      <c r="X124" s="26" t="s">
        <v>153</v>
      </c>
      <c r="Y124" s="44">
        <v>72</v>
      </c>
      <c r="Z124" s="44">
        <v>67</v>
      </c>
      <c r="AA124" s="44">
        <v>72</v>
      </c>
      <c r="AB124" s="44">
        <v>49</v>
      </c>
      <c r="AC124" s="44">
        <v>47</v>
      </c>
      <c r="AD124" s="44">
        <v>59</v>
      </c>
      <c r="AE124" s="55">
        <v>366</v>
      </c>
      <c r="AF124" s="28">
        <v>0.36969696969999999</v>
      </c>
    </row>
    <row r="125" spans="1:32" ht="3.5" customHeight="1" x14ac:dyDescent="0.35">
      <c r="A125" s="30"/>
      <c r="B125" s="30"/>
      <c r="C125" s="31"/>
      <c r="D125" s="31"/>
      <c r="E125" s="31"/>
      <c r="F125" s="31"/>
      <c r="G125" s="31"/>
      <c r="H125" s="31"/>
      <c r="I125" s="31"/>
      <c r="J125" s="32"/>
      <c r="K125" s="20"/>
      <c r="L125" s="30"/>
      <c r="M125" s="30"/>
      <c r="N125" s="31"/>
      <c r="O125" s="31"/>
      <c r="P125" s="31"/>
      <c r="Q125" s="31"/>
      <c r="R125" s="31"/>
      <c r="S125" s="31"/>
      <c r="T125" s="31"/>
      <c r="U125" s="32"/>
      <c r="V125" s="20"/>
      <c r="W125" s="30"/>
      <c r="X125" s="30"/>
      <c r="Y125" s="56"/>
      <c r="Z125" s="56"/>
      <c r="AA125" s="56"/>
      <c r="AB125" s="56"/>
      <c r="AC125" s="56"/>
      <c r="AD125" s="56"/>
      <c r="AE125" s="57"/>
      <c r="AF125" s="32"/>
    </row>
    <row r="126" spans="1:32" ht="15.5" x14ac:dyDescent="0.35">
      <c r="A126" s="103" t="s">
        <v>154</v>
      </c>
      <c r="B126" s="26" t="s">
        <v>152</v>
      </c>
      <c r="C126" s="27">
        <v>1026708.28</v>
      </c>
      <c r="D126" s="27">
        <v>949236.24</v>
      </c>
      <c r="E126" s="27">
        <v>1018539.8</v>
      </c>
      <c r="F126" s="27">
        <v>1042255.87</v>
      </c>
      <c r="G126" s="27">
        <v>1208634.2</v>
      </c>
      <c r="H126" s="27">
        <v>1060245.27</v>
      </c>
      <c r="I126" s="27">
        <v>6305619.6600000001</v>
      </c>
      <c r="J126" s="28">
        <v>0.76001717680000003</v>
      </c>
      <c r="K126" s="20"/>
      <c r="L126" s="103" t="s">
        <v>154</v>
      </c>
      <c r="M126" s="26" t="s">
        <v>152</v>
      </c>
      <c r="N126" s="27">
        <v>602373.9</v>
      </c>
      <c r="O126" s="27">
        <v>546313.63</v>
      </c>
      <c r="P126" s="27">
        <v>584269.6</v>
      </c>
      <c r="Q126" s="27">
        <v>620581.88</v>
      </c>
      <c r="R126" s="27">
        <v>728358.35</v>
      </c>
      <c r="S126" s="27">
        <v>624947.81000000006</v>
      </c>
      <c r="T126" s="27">
        <v>3706845.17</v>
      </c>
      <c r="U126" s="28">
        <v>0.72426160129999995</v>
      </c>
      <c r="V126" s="20"/>
      <c r="W126" s="103" t="s">
        <v>154</v>
      </c>
      <c r="X126" s="26" t="s">
        <v>152</v>
      </c>
      <c r="Y126" s="44">
        <v>1217</v>
      </c>
      <c r="Z126" s="44">
        <v>1104</v>
      </c>
      <c r="AA126" s="44">
        <v>1278</v>
      </c>
      <c r="AB126" s="44">
        <v>1223</v>
      </c>
      <c r="AC126" s="44">
        <v>1482</v>
      </c>
      <c r="AD126" s="44">
        <v>1299</v>
      </c>
      <c r="AE126" s="55">
        <v>7603</v>
      </c>
      <c r="AF126" s="28">
        <v>0.1436669753</v>
      </c>
    </row>
    <row r="127" spans="1:32" ht="15.5" x14ac:dyDescent="0.35">
      <c r="A127" s="103"/>
      <c r="B127" s="26" t="s">
        <v>153</v>
      </c>
      <c r="C127" s="27">
        <v>201571.76</v>
      </c>
      <c r="D127" s="27">
        <v>193313.12</v>
      </c>
      <c r="E127" s="27">
        <v>194642.62</v>
      </c>
      <c r="F127" s="27">
        <v>184716.26</v>
      </c>
      <c r="G127" s="27">
        <v>206830.52</v>
      </c>
      <c r="H127" s="27">
        <v>180062.34</v>
      </c>
      <c r="I127" s="27">
        <v>1161136.6200000001</v>
      </c>
      <c r="J127" s="28">
        <v>0.79664869329999999</v>
      </c>
      <c r="K127" s="20"/>
      <c r="L127" s="103"/>
      <c r="M127" s="26" t="s">
        <v>153</v>
      </c>
      <c r="N127" s="27">
        <v>137772.67000000001</v>
      </c>
      <c r="O127" s="27">
        <v>148268.87</v>
      </c>
      <c r="P127" s="27">
        <v>152845.28</v>
      </c>
      <c r="Q127" s="27">
        <v>146063.35999999999</v>
      </c>
      <c r="R127" s="27">
        <v>163905.44</v>
      </c>
      <c r="S127" s="27">
        <v>143149.63</v>
      </c>
      <c r="T127" s="27">
        <v>892005.25000000012</v>
      </c>
      <c r="U127" s="28">
        <v>0.7959557531</v>
      </c>
      <c r="V127" s="20"/>
      <c r="W127" s="103"/>
      <c r="X127" s="26" t="s">
        <v>153</v>
      </c>
      <c r="Y127" s="44">
        <v>926</v>
      </c>
      <c r="Z127" s="44">
        <v>858</v>
      </c>
      <c r="AA127" s="44">
        <v>881</v>
      </c>
      <c r="AB127" s="44">
        <v>825</v>
      </c>
      <c r="AC127" s="44">
        <v>983</v>
      </c>
      <c r="AD127" s="44">
        <v>873</v>
      </c>
      <c r="AE127" s="55">
        <v>5346</v>
      </c>
      <c r="AF127" s="28">
        <v>0.76436448059999995</v>
      </c>
    </row>
    <row r="128" spans="1:32" ht="15.5" x14ac:dyDescent="0.35">
      <c r="A128" s="58" t="s">
        <v>149</v>
      </c>
      <c r="B128" s="26"/>
      <c r="C128" s="53">
        <f>SUM(C123:C127)</f>
        <v>1592638.4800000002</v>
      </c>
      <c r="D128" s="53">
        <f t="shared" ref="D128:I128" si="27">SUM(D123:D127)</f>
        <v>1448639.35</v>
      </c>
      <c r="E128" s="53">
        <f t="shared" si="27"/>
        <v>1546675.5699999998</v>
      </c>
      <c r="F128" s="53">
        <f t="shared" si="27"/>
        <v>1473190.47</v>
      </c>
      <c r="G128" s="53">
        <f t="shared" si="27"/>
        <v>1680273.5</v>
      </c>
      <c r="H128" s="53">
        <f t="shared" si="27"/>
        <v>1483573.7100000002</v>
      </c>
      <c r="I128" s="53">
        <f t="shared" si="27"/>
        <v>9224991.0800000001</v>
      </c>
      <c r="J128" s="40">
        <f>SUMPRODUCT(I123:I127,J123:J127)/SUM(I123:I127)</f>
        <v>0.68504879775110616</v>
      </c>
      <c r="K128" s="20"/>
      <c r="L128" s="58" t="s">
        <v>149</v>
      </c>
      <c r="M128" s="26"/>
      <c r="N128" s="53">
        <f t="shared" ref="N128:T128" si="28">SUM(N123:N127)</f>
        <v>776907.4</v>
      </c>
      <c r="O128" s="53">
        <f t="shared" si="28"/>
        <v>730516.22</v>
      </c>
      <c r="P128" s="53">
        <f t="shared" si="28"/>
        <v>774746.8</v>
      </c>
      <c r="Q128" s="53">
        <f t="shared" si="28"/>
        <v>798152.52</v>
      </c>
      <c r="R128" s="53">
        <f t="shared" si="28"/>
        <v>920427.85999999987</v>
      </c>
      <c r="S128" s="53">
        <f t="shared" si="28"/>
        <v>797424.33000000007</v>
      </c>
      <c r="T128" s="53">
        <f t="shared" si="28"/>
        <v>4798175.13</v>
      </c>
      <c r="U128" s="40">
        <f>SUMPRODUCT(T123:T127,U123:U127)/SUM(T123:T127)</f>
        <v>0.72684488713095363</v>
      </c>
      <c r="V128" s="20"/>
      <c r="W128" s="58" t="s">
        <v>149</v>
      </c>
      <c r="X128" s="26"/>
      <c r="Y128" s="59">
        <f>SUM(Y123:Y127)</f>
        <v>2243</v>
      </c>
      <c r="Z128" s="59">
        <f t="shared" ref="Z128:AE128" si="29">SUM(Z123:Z127)</f>
        <v>2055</v>
      </c>
      <c r="AA128" s="59">
        <f t="shared" si="29"/>
        <v>2259</v>
      </c>
      <c r="AB128" s="59">
        <f t="shared" si="29"/>
        <v>2122</v>
      </c>
      <c r="AC128" s="59">
        <f t="shared" si="29"/>
        <v>2532</v>
      </c>
      <c r="AD128" s="59">
        <f t="shared" si="29"/>
        <v>2255</v>
      </c>
      <c r="AE128" s="59">
        <f t="shared" si="29"/>
        <v>13466</v>
      </c>
      <c r="AF128" s="40">
        <f>SUMPRODUCT(AE123:AE127,AF123:AF127)/SUM(AE123:AE127)</f>
        <v>0.39911945454131886</v>
      </c>
    </row>
    <row r="130" spans="1:32" ht="24" x14ac:dyDescent="0.7">
      <c r="A130" s="109" t="s">
        <v>168</v>
      </c>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row>
    <row r="131" spans="1:32" s="18" customFormat="1" ht="18.5" x14ac:dyDescent="0.45">
      <c r="A131" s="105" t="s">
        <v>140</v>
      </c>
      <c r="B131" s="105"/>
      <c r="C131" s="105"/>
      <c r="D131" s="105"/>
      <c r="E131" s="105"/>
      <c r="F131" s="105"/>
      <c r="G131" s="105"/>
      <c r="H131" s="105"/>
      <c r="I131" s="105"/>
      <c r="J131" s="105"/>
      <c r="K131" s="17"/>
      <c r="L131" s="105" t="s">
        <v>141</v>
      </c>
      <c r="M131" s="105"/>
      <c r="N131" s="105"/>
      <c r="O131" s="105"/>
      <c r="P131" s="105"/>
      <c r="Q131" s="105"/>
      <c r="R131" s="105"/>
      <c r="S131" s="105"/>
      <c r="T131" s="105"/>
      <c r="U131" s="105"/>
      <c r="V131" s="17"/>
      <c r="W131" s="105" t="s">
        <v>142</v>
      </c>
      <c r="X131" s="105"/>
      <c r="Y131" s="105"/>
      <c r="Z131" s="105"/>
      <c r="AA131" s="105"/>
      <c r="AB131" s="105"/>
      <c r="AC131" s="105"/>
      <c r="AD131" s="105"/>
      <c r="AE131" s="105"/>
      <c r="AF131" s="105"/>
    </row>
    <row r="132" spans="1:32" s="18" customFormat="1" ht="18.5" x14ac:dyDescent="0.45">
      <c r="A132" s="106">
        <v>2018</v>
      </c>
      <c r="B132" s="106"/>
      <c r="C132" s="106"/>
      <c r="D132" s="106"/>
      <c r="E132" s="106"/>
      <c r="F132" s="106"/>
      <c r="G132" s="106"/>
      <c r="H132" s="106"/>
      <c r="I132" s="106"/>
      <c r="J132" s="106"/>
      <c r="K132" s="67"/>
      <c r="L132" s="106">
        <v>2018</v>
      </c>
      <c r="M132" s="106"/>
      <c r="N132" s="106"/>
      <c r="O132" s="106"/>
      <c r="P132" s="106"/>
      <c r="Q132" s="106"/>
      <c r="R132" s="106"/>
      <c r="S132" s="106"/>
      <c r="T132" s="106"/>
      <c r="U132" s="106"/>
      <c r="V132" s="67"/>
      <c r="W132" s="106">
        <v>2018</v>
      </c>
      <c r="X132" s="106"/>
      <c r="Y132" s="106"/>
      <c r="Z132" s="106"/>
      <c r="AA132" s="106"/>
      <c r="AB132" s="106"/>
      <c r="AC132" s="106"/>
      <c r="AD132" s="106"/>
      <c r="AE132" s="106"/>
      <c r="AF132" s="106"/>
    </row>
    <row r="133" spans="1:32" ht="15.5" x14ac:dyDescent="0.35">
      <c r="A133" s="23"/>
      <c r="B133" s="23"/>
      <c r="C133" s="21" t="s">
        <v>143</v>
      </c>
      <c r="D133" s="21" t="s">
        <v>144</v>
      </c>
      <c r="E133" s="21" t="s">
        <v>145</v>
      </c>
      <c r="F133" s="21" t="s">
        <v>146</v>
      </c>
      <c r="G133" s="21" t="s">
        <v>147</v>
      </c>
      <c r="H133" s="21" t="s">
        <v>148</v>
      </c>
      <c r="I133" s="21" t="s">
        <v>149</v>
      </c>
      <c r="J133" s="21" t="s">
        <v>164</v>
      </c>
      <c r="K133" s="24"/>
      <c r="L133" s="23"/>
      <c r="M133" s="23"/>
      <c r="N133" s="21" t="s">
        <v>143</v>
      </c>
      <c r="O133" s="21" t="s">
        <v>144</v>
      </c>
      <c r="P133" s="21" t="s">
        <v>145</v>
      </c>
      <c r="Q133" s="21" t="s">
        <v>146</v>
      </c>
      <c r="R133" s="21" t="s">
        <v>147</v>
      </c>
      <c r="S133" s="21" t="s">
        <v>148</v>
      </c>
      <c r="T133" s="21" t="s">
        <v>149</v>
      </c>
      <c r="U133" s="21" t="s">
        <v>164</v>
      </c>
      <c r="V133" s="24"/>
      <c r="W133" s="23"/>
      <c r="X133" s="23"/>
      <c r="Y133" s="21" t="s">
        <v>143</v>
      </c>
      <c r="Z133" s="21" t="s">
        <v>144</v>
      </c>
      <c r="AA133" s="21" t="s">
        <v>145</v>
      </c>
      <c r="AB133" s="21" t="s">
        <v>146</v>
      </c>
      <c r="AC133" s="21" t="s">
        <v>147</v>
      </c>
      <c r="AD133" s="21" t="s">
        <v>148</v>
      </c>
      <c r="AE133" s="21" t="s">
        <v>149</v>
      </c>
      <c r="AF133" s="21" t="s">
        <v>164</v>
      </c>
    </row>
    <row r="134" spans="1:32" ht="15.5" x14ac:dyDescent="0.35">
      <c r="A134" s="103" t="s">
        <v>151</v>
      </c>
      <c r="B134" s="26" t="s">
        <v>152</v>
      </c>
      <c r="C134" s="62">
        <v>1092086.0516806699</v>
      </c>
      <c r="D134" s="62">
        <v>738044.52356511506</v>
      </c>
      <c r="E134" s="62">
        <v>1086915.86158015</v>
      </c>
      <c r="F134" s="62">
        <v>583844.07676431397</v>
      </c>
      <c r="G134" s="62">
        <v>696896.22912745597</v>
      </c>
      <c r="H134" s="62">
        <v>494570.701903434</v>
      </c>
      <c r="I134" s="62">
        <v>4692357.4446211401</v>
      </c>
      <c r="J134" s="63">
        <v>0.28087241085189502</v>
      </c>
      <c r="K134" s="20"/>
      <c r="L134" s="103" t="s">
        <v>151</v>
      </c>
      <c r="M134" s="26" t="s">
        <v>152</v>
      </c>
      <c r="N134" s="62">
        <v>304907.57</v>
      </c>
      <c r="O134" s="62">
        <v>266736.15999999997</v>
      </c>
      <c r="P134" s="62">
        <v>550858.53</v>
      </c>
      <c r="Q134" s="62">
        <v>199797.35</v>
      </c>
      <c r="R134" s="62">
        <v>419152.58</v>
      </c>
      <c r="S134" s="62">
        <v>244382.69</v>
      </c>
      <c r="T134" s="62">
        <v>1985834.88</v>
      </c>
      <c r="U134" s="63">
        <v>0.27572160309999999</v>
      </c>
      <c r="V134" s="20"/>
      <c r="W134" s="103" t="s">
        <v>151</v>
      </c>
      <c r="X134" s="26" t="s">
        <v>152</v>
      </c>
      <c r="Y134" s="44">
        <v>48</v>
      </c>
      <c r="Z134" s="44">
        <v>40</v>
      </c>
      <c r="AA134" s="44">
        <v>50</v>
      </c>
      <c r="AB134" s="44">
        <v>35</v>
      </c>
      <c r="AC134" s="44">
        <v>35</v>
      </c>
      <c r="AD134" s="44">
        <v>35</v>
      </c>
      <c r="AE134" s="55">
        <v>243</v>
      </c>
      <c r="AF134" s="28">
        <v>0.25989304810000002</v>
      </c>
    </row>
    <row r="135" spans="1:32" ht="15.5" x14ac:dyDescent="0.35">
      <c r="A135" s="103"/>
      <c r="B135" s="26" t="s">
        <v>153</v>
      </c>
      <c r="C135" s="27">
        <v>78793.34</v>
      </c>
      <c r="D135" s="27">
        <v>76800.75</v>
      </c>
      <c r="E135" s="27">
        <v>120942.38</v>
      </c>
      <c r="F135" s="27">
        <v>73680.83</v>
      </c>
      <c r="G135" s="27">
        <v>61325.51</v>
      </c>
      <c r="H135" s="27">
        <v>51907.67</v>
      </c>
      <c r="I135" s="27">
        <v>463450.48</v>
      </c>
      <c r="J135" s="28">
        <v>0.28112658600000001</v>
      </c>
      <c r="K135" s="20"/>
      <c r="L135" s="103"/>
      <c r="M135" s="26" t="s">
        <v>153</v>
      </c>
      <c r="N135" s="27">
        <v>63651.56</v>
      </c>
      <c r="O135" s="27">
        <v>62094.57</v>
      </c>
      <c r="P135" s="27">
        <v>100430.64</v>
      </c>
      <c r="Q135" s="27">
        <v>58850.12</v>
      </c>
      <c r="R135" s="27">
        <v>49888.92</v>
      </c>
      <c r="S135" s="27">
        <v>39987.589999999997</v>
      </c>
      <c r="T135" s="27">
        <v>374903.4</v>
      </c>
      <c r="U135" s="28">
        <v>0.26635788849999997</v>
      </c>
      <c r="V135" s="20"/>
      <c r="W135" s="103"/>
      <c r="X135" s="26" t="s">
        <v>153</v>
      </c>
      <c r="Y135" s="44">
        <v>124</v>
      </c>
      <c r="Z135" s="44">
        <v>113</v>
      </c>
      <c r="AA135" s="44">
        <v>137</v>
      </c>
      <c r="AB135" s="44">
        <v>71</v>
      </c>
      <c r="AC135" s="44">
        <v>79</v>
      </c>
      <c r="AD135" s="44">
        <v>92</v>
      </c>
      <c r="AE135" s="55">
        <v>616</v>
      </c>
      <c r="AF135" s="28">
        <v>0.23839009289999999</v>
      </c>
    </row>
    <row r="136" spans="1:32" ht="3" customHeight="1" x14ac:dyDescent="0.35">
      <c r="A136" s="30"/>
      <c r="B136" s="30"/>
      <c r="C136" s="31"/>
      <c r="D136" s="31"/>
      <c r="E136" s="31"/>
      <c r="F136" s="31"/>
      <c r="G136" s="31"/>
      <c r="H136" s="31"/>
      <c r="I136" s="31"/>
      <c r="J136" s="32"/>
      <c r="K136" s="20"/>
      <c r="L136" s="30"/>
      <c r="M136" s="30"/>
      <c r="N136" s="31"/>
      <c r="O136" s="31"/>
      <c r="P136" s="31"/>
      <c r="Q136" s="31"/>
      <c r="R136" s="31"/>
      <c r="S136" s="31"/>
      <c r="T136" s="31"/>
      <c r="U136" s="32"/>
      <c r="V136" s="20"/>
      <c r="W136" s="30"/>
      <c r="X136" s="30"/>
      <c r="Y136" s="56"/>
      <c r="Z136" s="56"/>
      <c r="AA136" s="56"/>
      <c r="AB136" s="56"/>
      <c r="AC136" s="56"/>
      <c r="AD136" s="56"/>
      <c r="AE136" s="57"/>
      <c r="AF136" s="32"/>
    </row>
    <row r="137" spans="1:32" ht="15.5" x14ac:dyDescent="0.35">
      <c r="A137" s="103" t="s">
        <v>154</v>
      </c>
      <c r="B137" s="26" t="s">
        <v>152</v>
      </c>
      <c r="C137" s="62">
        <v>3102600.15571809</v>
      </c>
      <c r="D137" s="62">
        <v>2726890.9285125402</v>
      </c>
      <c r="E137" s="62">
        <v>3368908.19378151</v>
      </c>
      <c r="F137" s="62">
        <v>3317408.8461175598</v>
      </c>
      <c r="G137" s="62">
        <v>3401672.1067432701</v>
      </c>
      <c r="H137" s="62">
        <v>3030572.8989283098</v>
      </c>
      <c r="I137" s="62">
        <v>18948053.129801299</v>
      </c>
      <c r="J137" s="63">
        <v>0.66699358856070501</v>
      </c>
      <c r="K137" s="20"/>
      <c r="L137" s="103" t="s">
        <v>154</v>
      </c>
      <c r="M137" s="26" t="s">
        <v>152</v>
      </c>
      <c r="N137" s="62">
        <v>2135094.27</v>
      </c>
      <c r="O137" s="62">
        <v>1899605.39</v>
      </c>
      <c r="P137" s="62">
        <v>2364034.52</v>
      </c>
      <c r="Q137" s="62">
        <v>2309678.19</v>
      </c>
      <c r="R137" s="62">
        <v>2344768.17</v>
      </c>
      <c r="S137" s="62">
        <v>2118265.7999999998</v>
      </c>
      <c r="T137" s="62">
        <v>13171446.34</v>
      </c>
      <c r="U137" s="63">
        <v>0.67107628959999999</v>
      </c>
      <c r="V137" s="20"/>
      <c r="W137" s="103" t="s">
        <v>154</v>
      </c>
      <c r="X137" s="26" t="s">
        <v>152</v>
      </c>
      <c r="Y137" s="44">
        <v>2333</v>
      </c>
      <c r="Z137" s="44">
        <v>2181</v>
      </c>
      <c r="AA137" s="44">
        <v>2511</v>
      </c>
      <c r="AB137" s="44">
        <v>2432</v>
      </c>
      <c r="AC137" s="44">
        <v>2573</v>
      </c>
      <c r="AD137" s="44">
        <v>2361</v>
      </c>
      <c r="AE137" s="55">
        <v>14391</v>
      </c>
      <c r="AF137" s="28">
        <v>0.13631971809999999</v>
      </c>
    </row>
    <row r="138" spans="1:32" ht="15.5" x14ac:dyDescent="0.35">
      <c r="A138" s="103"/>
      <c r="B138" s="26" t="s">
        <v>153</v>
      </c>
      <c r="C138" s="27">
        <v>740462.69</v>
      </c>
      <c r="D138" s="27">
        <v>620492.23</v>
      </c>
      <c r="E138" s="27">
        <v>786374.97</v>
      </c>
      <c r="F138" s="27">
        <v>739154.26</v>
      </c>
      <c r="G138" s="27">
        <v>707865.06</v>
      </c>
      <c r="H138" s="27">
        <v>646001.55000000005</v>
      </c>
      <c r="I138" s="27">
        <v>4240350.76</v>
      </c>
      <c r="J138" s="28">
        <v>0.755710718510746</v>
      </c>
      <c r="K138" s="20"/>
      <c r="L138" s="103"/>
      <c r="M138" s="26" t="s">
        <v>153</v>
      </c>
      <c r="N138" s="27">
        <v>595297.43000000005</v>
      </c>
      <c r="O138" s="27">
        <v>512687.2</v>
      </c>
      <c r="P138" s="27">
        <v>671826.68</v>
      </c>
      <c r="Q138" s="27">
        <v>645475.18000000005</v>
      </c>
      <c r="R138" s="27">
        <v>616705.42000000004</v>
      </c>
      <c r="S138" s="27">
        <v>572098.34</v>
      </c>
      <c r="T138" s="27">
        <v>3614090.25</v>
      </c>
      <c r="U138" s="28">
        <v>0.76135075766667604</v>
      </c>
      <c r="V138" s="20"/>
      <c r="W138" s="103"/>
      <c r="X138" s="26" t="s">
        <v>153</v>
      </c>
      <c r="Y138" s="44">
        <v>2632</v>
      </c>
      <c r="Z138" s="44">
        <v>2411</v>
      </c>
      <c r="AA138" s="44">
        <v>2816</v>
      </c>
      <c r="AB138" s="44">
        <v>2711</v>
      </c>
      <c r="AC138" s="44">
        <v>2733</v>
      </c>
      <c r="AD138" s="44">
        <v>2513</v>
      </c>
      <c r="AE138" s="55">
        <v>15816</v>
      </c>
      <c r="AF138" s="28">
        <v>0.70995650750596195</v>
      </c>
    </row>
    <row r="139" spans="1:32" ht="15.5" x14ac:dyDescent="0.35">
      <c r="A139" s="58" t="s">
        <v>149</v>
      </c>
      <c r="B139" s="26"/>
      <c r="C139" s="53">
        <f t="shared" ref="C139:I139" si="30">SUM(C134:C138)</f>
        <v>5013942.2373987604</v>
      </c>
      <c r="D139" s="53">
        <f t="shared" si="30"/>
        <v>4162228.4320776551</v>
      </c>
      <c r="E139" s="53">
        <f t="shared" si="30"/>
        <v>5363141.4053616598</v>
      </c>
      <c r="F139" s="53">
        <f t="shared" si="30"/>
        <v>4714088.0128818741</v>
      </c>
      <c r="G139" s="53">
        <f t="shared" si="30"/>
        <v>4867758.9058707263</v>
      </c>
      <c r="H139" s="53">
        <f t="shared" si="30"/>
        <v>4223052.820831744</v>
      </c>
      <c r="I139" s="53">
        <f t="shared" si="30"/>
        <v>28344211.814422436</v>
      </c>
      <c r="J139" s="40">
        <f>SUMPRODUCT(I134:I138,J134:J138)/SUM(I134:I138)</f>
        <v>0.61003461960216188</v>
      </c>
      <c r="K139" s="20"/>
      <c r="L139" s="58" t="s">
        <v>149</v>
      </c>
      <c r="M139" s="26"/>
      <c r="N139" s="53">
        <f t="shared" ref="N139:T139" si="31">SUM(N134:N138)</f>
        <v>3098950.83</v>
      </c>
      <c r="O139" s="53">
        <f t="shared" si="31"/>
        <v>2741123.3200000003</v>
      </c>
      <c r="P139" s="53">
        <f t="shared" si="31"/>
        <v>3687150.37</v>
      </c>
      <c r="Q139" s="53">
        <f t="shared" si="31"/>
        <v>3213800.8400000003</v>
      </c>
      <c r="R139" s="53">
        <f t="shared" si="31"/>
        <v>3430515.09</v>
      </c>
      <c r="S139" s="53">
        <f t="shared" si="31"/>
        <v>2974734.42</v>
      </c>
      <c r="T139" s="53">
        <f t="shared" si="31"/>
        <v>19146274.869999997</v>
      </c>
      <c r="U139" s="40">
        <f>SUMPRODUCT(T134:T138,U134:U138)/SUM(T134:T138)</f>
        <v>0.63918604670313683</v>
      </c>
      <c r="V139" s="20"/>
      <c r="W139" s="58" t="s">
        <v>149</v>
      </c>
      <c r="X139" s="26"/>
      <c r="Y139" s="59">
        <f>SUM(Y134:Y138)</f>
        <v>5137</v>
      </c>
      <c r="Z139" s="59">
        <f t="shared" ref="Z139:AE139" si="32">SUM(Z134:Z138)</f>
        <v>4745</v>
      </c>
      <c r="AA139" s="59">
        <f t="shared" si="32"/>
        <v>5514</v>
      </c>
      <c r="AB139" s="59">
        <f t="shared" si="32"/>
        <v>5249</v>
      </c>
      <c r="AC139" s="59">
        <f t="shared" si="32"/>
        <v>5420</v>
      </c>
      <c r="AD139" s="59">
        <f t="shared" si="32"/>
        <v>5001</v>
      </c>
      <c r="AE139" s="59">
        <f t="shared" si="32"/>
        <v>31066</v>
      </c>
      <c r="AF139" s="40">
        <f>SUMPRODUCT(AE134:AE138,AF134:AF138)/SUM(AE134:AE138)</f>
        <v>0.43135426169465307</v>
      </c>
    </row>
    <row r="140" spans="1:32" s="18" customFormat="1" ht="18.5" x14ac:dyDescent="0.45">
      <c r="A140" s="104" t="s">
        <v>169</v>
      </c>
      <c r="B140" s="104"/>
      <c r="C140" s="104"/>
      <c r="D140" s="104"/>
      <c r="E140" s="104"/>
      <c r="F140" s="104"/>
      <c r="G140" s="104"/>
      <c r="H140" s="104"/>
      <c r="I140" s="104"/>
      <c r="J140" s="104"/>
      <c r="K140" s="67"/>
      <c r="L140" s="104" t="s">
        <v>169</v>
      </c>
      <c r="M140" s="104"/>
      <c r="N140" s="104"/>
      <c r="O140" s="104"/>
      <c r="P140" s="104"/>
      <c r="Q140" s="104"/>
      <c r="R140" s="104"/>
      <c r="S140" s="104"/>
      <c r="T140" s="104"/>
      <c r="U140" s="104"/>
      <c r="V140" s="67"/>
      <c r="W140" s="104" t="s">
        <v>169</v>
      </c>
      <c r="X140" s="104"/>
      <c r="Y140" s="104"/>
      <c r="Z140" s="104"/>
      <c r="AA140" s="104"/>
      <c r="AB140" s="104"/>
      <c r="AC140" s="104"/>
      <c r="AD140" s="104"/>
      <c r="AE140" s="104"/>
      <c r="AF140" s="104"/>
    </row>
    <row r="141" spans="1:32" ht="15.5" x14ac:dyDescent="0.35">
      <c r="A141" s="23"/>
      <c r="B141" s="23"/>
      <c r="C141" s="21" t="s">
        <v>143</v>
      </c>
      <c r="D141" s="21" t="s">
        <v>144</v>
      </c>
      <c r="E141" s="21" t="s">
        <v>145</v>
      </c>
      <c r="F141" s="21" t="s">
        <v>146</v>
      </c>
      <c r="G141" s="21" t="s">
        <v>147</v>
      </c>
      <c r="H141" s="21" t="s">
        <v>148</v>
      </c>
      <c r="I141" s="21" t="s">
        <v>149</v>
      </c>
      <c r="J141" s="21" t="s">
        <v>164</v>
      </c>
      <c r="K141" s="24"/>
      <c r="L141" s="23"/>
      <c r="M141" s="23"/>
      <c r="N141" s="21" t="s">
        <v>143</v>
      </c>
      <c r="O141" s="21" t="s">
        <v>144</v>
      </c>
      <c r="P141" s="21" t="s">
        <v>145</v>
      </c>
      <c r="Q141" s="21" t="s">
        <v>146</v>
      </c>
      <c r="R141" s="21" t="s">
        <v>147</v>
      </c>
      <c r="S141" s="21" t="s">
        <v>148</v>
      </c>
      <c r="T141" s="21" t="s">
        <v>149</v>
      </c>
      <c r="U141" s="21" t="s">
        <v>164</v>
      </c>
      <c r="V141" s="24"/>
      <c r="W141" s="23"/>
      <c r="X141" s="23"/>
      <c r="Y141" s="21" t="s">
        <v>143</v>
      </c>
      <c r="Z141" s="21" t="s">
        <v>144</v>
      </c>
      <c r="AA141" s="21" t="s">
        <v>145</v>
      </c>
      <c r="AB141" s="21" t="s">
        <v>146</v>
      </c>
      <c r="AC141" s="21" t="s">
        <v>147</v>
      </c>
      <c r="AD141" s="21" t="s">
        <v>148</v>
      </c>
      <c r="AE141" s="21" t="s">
        <v>149</v>
      </c>
      <c r="AF141" s="21" t="s">
        <v>164</v>
      </c>
    </row>
    <row r="142" spans="1:32" ht="15.5" x14ac:dyDescent="0.35">
      <c r="A142" s="103" t="s">
        <v>151</v>
      </c>
      <c r="B142" s="26" t="s">
        <v>152</v>
      </c>
      <c r="C142" s="62">
        <v>662981.892405216</v>
      </c>
      <c r="D142" s="62">
        <v>602209.34200702002</v>
      </c>
      <c r="E142" s="62">
        <v>268415.60206327302</v>
      </c>
      <c r="F142" s="62">
        <v>456485.96173683699</v>
      </c>
      <c r="G142" s="62">
        <v>433764.21199124999</v>
      </c>
      <c r="H142" s="62">
        <v>540719.35969582002</v>
      </c>
      <c r="I142" s="62">
        <v>2964576.3698994098</v>
      </c>
      <c r="J142" s="63">
        <v>0.239983627032689</v>
      </c>
      <c r="K142" s="20"/>
      <c r="L142" s="103" t="s">
        <v>151</v>
      </c>
      <c r="M142" s="26" t="s">
        <v>152</v>
      </c>
      <c r="N142" s="62">
        <v>296728.18</v>
      </c>
      <c r="O142" s="62">
        <v>280303.94</v>
      </c>
      <c r="P142" s="62">
        <v>112407.17</v>
      </c>
      <c r="Q142" s="62">
        <v>286954.02</v>
      </c>
      <c r="R142" s="62">
        <v>242441.98</v>
      </c>
      <c r="S142" s="62">
        <v>233348.79</v>
      </c>
      <c r="T142" s="62">
        <v>1452184.08</v>
      </c>
      <c r="U142" s="63">
        <v>0.23910546769999999</v>
      </c>
      <c r="V142" s="20"/>
      <c r="W142" s="103" t="s">
        <v>151</v>
      </c>
      <c r="X142" s="26" t="s">
        <v>152</v>
      </c>
      <c r="Y142" s="44">
        <v>19</v>
      </c>
      <c r="Z142" s="44">
        <v>15</v>
      </c>
      <c r="AA142" s="23" t="s">
        <v>187</v>
      </c>
      <c r="AB142" s="23" t="s">
        <v>187</v>
      </c>
      <c r="AC142" s="44">
        <v>14</v>
      </c>
      <c r="AD142" s="44">
        <v>22</v>
      </c>
      <c r="AE142" s="55">
        <v>87</v>
      </c>
      <c r="AF142" s="28">
        <v>0.15480427050000001</v>
      </c>
    </row>
    <row r="143" spans="1:32" ht="15.5" x14ac:dyDescent="0.35">
      <c r="A143" s="103"/>
      <c r="B143" s="26" t="s">
        <v>153</v>
      </c>
      <c r="C143" s="27">
        <v>43775.13</v>
      </c>
      <c r="D143" s="27">
        <v>37245.980000000003</v>
      </c>
      <c r="E143" s="27">
        <v>16698.509999999998</v>
      </c>
      <c r="F143" s="27">
        <v>44532.24</v>
      </c>
      <c r="G143" s="27">
        <v>26417.33</v>
      </c>
      <c r="H143" s="27">
        <v>52214.12</v>
      </c>
      <c r="I143" s="27">
        <v>220883.31</v>
      </c>
      <c r="J143" s="28">
        <v>0.2121156924</v>
      </c>
      <c r="K143" s="20"/>
      <c r="L143" s="103"/>
      <c r="M143" s="26" t="s">
        <v>153</v>
      </c>
      <c r="N143" s="27">
        <v>33309.919999999998</v>
      </c>
      <c r="O143" s="27">
        <v>31264.82</v>
      </c>
      <c r="P143" s="27">
        <v>15923.85</v>
      </c>
      <c r="Q143" s="27">
        <v>35992</v>
      </c>
      <c r="R143" s="27">
        <v>16976.990000000002</v>
      </c>
      <c r="S143" s="27">
        <v>35575.43</v>
      </c>
      <c r="T143" s="27">
        <v>169043.01</v>
      </c>
      <c r="U143" s="28">
        <v>0.18323180680000001</v>
      </c>
      <c r="V143" s="20"/>
      <c r="W143" s="103"/>
      <c r="X143" s="26" t="s">
        <v>153</v>
      </c>
      <c r="Y143" s="44">
        <v>81</v>
      </c>
      <c r="Z143" s="44">
        <v>46</v>
      </c>
      <c r="AA143" s="23" t="s">
        <v>187</v>
      </c>
      <c r="AB143" s="23" t="s">
        <v>187</v>
      </c>
      <c r="AC143" s="44">
        <v>39</v>
      </c>
      <c r="AD143" s="44">
        <v>98</v>
      </c>
      <c r="AE143" s="55">
        <v>309</v>
      </c>
      <c r="AF143" s="28">
        <v>0.1721448468</v>
      </c>
    </row>
    <row r="144" spans="1:32" ht="3" customHeight="1" x14ac:dyDescent="0.35">
      <c r="A144" s="30"/>
      <c r="B144" s="30"/>
      <c r="C144" s="31"/>
      <c r="D144" s="31"/>
      <c r="E144" s="31"/>
      <c r="F144" s="31"/>
      <c r="G144" s="31"/>
      <c r="H144" s="31"/>
      <c r="I144" s="31"/>
      <c r="J144" s="32"/>
      <c r="K144" s="20"/>
      <c r="L144" s="30"/>
      <c r="M144" s="30"/>
      <c r="N144" s="31"/>
      <c r="O144" s="31"/>
      <c r="P144" s="31"/>
      <c r="Q144" s="31"/>
      <c r="R144" s="31"/>
      <c r="S144" s="31"/>
      <c r="T144" s="31"/>
      <c r="U144" s="32"/>
      <c r="V144" s="20"/>
      <c r="W144" s="30"/>
      <c r="X144" s="30"/>
      <c r="Y144" s="56"/>
      <c r="Z144" s="56"/>
      <c r="AA144" s="56"/>
      <c r="AB144" s="56"/>
      <c r="AC144" s="56"/>
      <c r="AD144" s="56"/>
      <c r="AE144" s="57"/>
      <c r="AF144" s="32"/>
    </row>
    <row r="145" spans="1:32" ht="15.5" x14ac:dyDescent="0.35">
      <c r="A145" s="103" t="s">
        <v>154</v>
      </c>
      <c r="B145" s="26" t="s">
        <v>152</v>
      </c>
      <c r="C145" s="62">
        <v>2163202.3829217399</v>
      </c>
      <c r="D145" s="62">
        <v>2111046.6005259701</v>
      </c>
      <c r="E145" s="62">
        <v>1953401.6444258599</v>
      </c>
      <c r="F145" s="62">
        <v>2375803.1118366201</v>
      </c>
      <c r="G145" s="62">
        <v>2346243.4435272301</v>
      </c>
      <c r="H145" s="62">
        <v>1714909.83140457</v>
      </c>
      <c r="I145" s="62">
        <v>12664607.014642</v>
      </c>
      <c r="J145" s="63">
        <v>0.60938941884412401</v>
      </c>
      <c r="K145" s="20"/>
      <c r="L145" s="103" t="s">
        <v>154</v>
      </c>
      <c r="M145" s="26" t="s">
        <v>152</v>
      </c>
      <c r="N145" s="62">
        <v>1527305.46</v>
      </c>
      <c r="O145" s="62">
        <v>1546509.31</v>
      </c>
      <c r="P145" s="62">
        <v>1412147.72</v>
      </c>
      <c r="Q145" s="62">
        <v>1753726.27</v>
      </c>
      <c r="R145" s="62">
        <v>1705995.59</v>
      </c>
      <c r="S145" s="62">
        <v>1263708.71</v>
      </c>
      <c r="T145" s="62">
        <v>9209393.0600000005</v>
      </c>
      <c r="U145" s="63">
        <v>0.63139720479999994</v>
      </c>
      <c r="V145" s="20"/>
      <c r="W145" s="103" t="s">
        <v>154</v>
      </c>
      <c r="X145" s="26" t="s">
        <v>152</v>
      </c>
      <c r="Y145" s="44">
        <v>1130</v>
      </c>
      <c r="Z145" s="44">
        <v>1076</v>
      </c>
      <c r="AA145" s="44">
        <v>1019</v>
      </c>
      <c r="AB145" s="44">
        <v>1342</v>
      </c>
      <c r="AC145" s="44">
        <v>1149</v>
      </c>
      <c r="AD145" s="44">
        <v>1050</v>
      </c>
      <c r="AE145" s="55">
        <v>6766</v>
      </c>
      <c r="AF145" s="28">
        <v>0.14328977740000001</v>
      </c>
    </row>
    <row r="146" spans="1:32" ht="15.5" x14ac:dyDescent="0.35">
      <c r="A146" s="103"/>
      <c r="B146" s="26" t="s">
        <v>153</v>
      </c>
      <c r="C146" s="27">
        <v>510498.87</v>
      </c>
      <c r="D146" s="27">
        <v>501573.27</v>
      </c>
      <c r="E146" s="27">
        <v>480996.46</v>
      </c>
      <c r="F146" s="27">
        <v>600386.14</v>
      </c>
      <c r="G146" s="27">
        <v>532863.32999999996</v>
      </c>
      <c r="H146" s="27">
        <v>394698.32</v>
      </c>
      <c r="I146" s="27">
        <v>3021016.39</v>
      </c>
      <c r="J146" s="28">
        <v>0.73279873545889695</v>
      </c>
      <c r="K146" s="20"/>
      <c r="L146" s="103"/>
      <c r="M146" s="26" t="s">
        <v>153</v>
      </c>
      <c r="N146" s="27">
        <v>428542.87</v>
      </c>
      <c r="O146" s="27">
        <v>449286.48</v>
      </c>
      <c r="P146" s="27">
        <v>429658.89</v>
      </c>
      <c r="Q146" s="27">
        <v>511063.84</v>
      </c>
      <c r="R146" s="27">
        <v>483694.52</v>
      </c>
      <c r="S146" s="27">
        <v>355225.54</v>
      </c>
      <c r="T146" s="27">
        <v>2657472.14</v>
      </c>
      <c r="U146" s="28">
        <v>0.74624569946874098</v>
      </c>
      <c r="V146" s="20"/>
      <c r="W146" s="103"/>
      <c r="X146" s="26" t="s">
        <v>153</v>
      </c>
      <c r="Y146" s="44">
        <v>1737</v>
      </c>
      <c r="Z146" s="44">
        <v>1681</v>
      </c>
      <c r="AA146" s="44">
        <v>1576</v>
      </c>
      <c r="AB146" s="44">
        <v>2085</v>
      </c>
      <c r="AC146" s="44">
        <v>1699</v>
      </c>
      <c r="AD146" s="44">
        <v>1441</v>
      </c>
      <c r="AE146" s="55">
        <v>10219</v>
      </c>
      <c r="AF146" s="28">
        <v>0.679428896150021</v>
      </c>
    </row>
    <row r="147" spans="1:32" ht="15.5" x14ac:dyDescent="0.35">
      <c r="A147" s="58" t="s">
        <v>149</v>
      </c>
      <c r="B147" s="26"/>
      <c r="C147" s="53">
        <f t="shared" ref="C147:I147" si="33">SUM(C142:C146)</f>
        <v>3380458.2753269561</v>
      </c>
      <c r="D147" s="53">
        <f t="shared" si="33"/>
        <v>3252075.1925329901</v>
      </c>
      <c r="E147" s="53">
        <f t="shared" si="33"/>
        <v>2719512.216489133</v>
      </c>
      <c r="F147" s="53">
        <f t="shared" si="33"/>
        <v>3477207.4535734574</v>
      </c>
      <c r="G147" s="53">
        <f t="shared" si="33"/>
        <v>3339288.3155184803</v>
      </c>
      <c r="H147" s="53">
        <f t="shared" si="33"/>
        <v>2702541.6311003896</v>
      </c>
      <c r="I147" s="53">
        <f t="shared" si="33"/>
        <v>18871083.08454141</v>
      </c>
      <c r="J147" s="40">
        <f>SUMPRODUCT(I142:I146,J142:J146)/SUM(I142:I146)</f>
        <v>0.56646335862912656</v>
      </c>
      <c r="K147" s="20"/>
      <c r="L147" s="58" t="s">
        <v>149</v>
      </c>
      <c r="M147" s="26"/>
      <c r="N147" s="53">
        <f t="shared" ref="N147:T147" si="34">SUM(N142:N146)</f>
        <v>2285886.4300000002</v>
      </c>
      <c r="O147" s="53">
        <f t="shared" si="34"/>
        <v>2307364.5499999998</v>
      </c>
      <c r="P147" s="53">
        <f t="shared" si="34"/>
        <v>1970137.63</v>
      </c>
      <c r="Q147" s="53">
        <f t="shared" si="34"/>
        <v>2587736.13</v>
      </c>
      <c r="R147" s="53">
        <f t="shared" si="34"/>
        <v>2449109.08</v>
      </c>
      <c r="S147" s="53">
        <f t="shared" si="34"/>
        <v>1887858.47</v>
      </c>
      <c r="T147" s="53">
        <f t="shared" si="34"/>
        <v>13488092.290000001</v>
      </c>
      <c r="U147" s="40">
        <f>SUMPRODUCT(T142:T146,U142:U146)/SUM(T142:T146)</f>
        <v>0.60617255768388689</v>
      </c>
      <c r="V147" s="20"/>
      <c r="W147" s="58" t="s">
        <v>149</v>
      </c>
      <c r="X147" s="26"/>
      <c r="Y147" s="60">
        <v>2967</v>
      </c>
      <c r="Z147" s="60">
        <v>2818</v>
      </c>
      <c r="AA147" s="60">
        <v>2618</v>
      </c>
      <c r="AB147" s="60">
        <v>3466</v>
      </c>
      <c r="AC147" s="60">
        <v>2901</v>
      </c>
      <c r="AD147" s="60">
        <v>2611</v>
      </c>
      <c r="AE147" s="59">
        <v>17381</v>
      </c>
      <c r="AF147" s="40">
        <v>0.45907849104425319</v>
      </c>
    </row>
    <row r="148" spans="1:32" s="18" customFormat="1" ht="18.5" x14ac:dyDescent="0.45">
      <c r="A148" s="105" t="s">
        <v>156</v>
      </c>
      <c r="B148" s="105"/>
      <c r="C148" s="105"/>
      <c r="D148" s="105"/>
      <c r="E148" s="105"/>
      <c r="F148" s="105"/>
      <c r="G148" s="105"/>
      <c r="H148" s="105"/>
      <c r="I148" s="105"/>
      <c r="J148" s="105"/>
      <c r="K148" s="17"/>
      <c r="L148" s="105" t="s">
        <v>157</v>
      </c>
      <c r="M148" s="105"/>
      <c r="N148" s="105"/>
      <c r="O148" s="105"/>
      <c r="P148" s="105"/>
      <c r="Q148" s="105"/>
      <c r="R148" s="105"/>
      <c r="S148" s="105"/>
      <c r="T148" s="105"/>
      <c r="U148" s="105"/>
      <c r="V148" s="17"/>
      <c r="W148" s="105" t="s">
        <v>158</v>
      </c>
      <c r="X148" s="105"/>
      <c r="Y148" s="105"/>
      <c r="Z148" s="105"/>
      <c r="AA148" s="105"/>
      <c r="AB148" s="105"/>
      <c r="AC148" s="105"/>
      <c r="AD148" s="105"/>
      <c r="AE148" s="105"/>
      <c r="AF148" s="105"/>
    </row>
    <row r="149" spans="1:32" s="18" customFormat="1" ht="18.5" x14ac:dyDescent="0.45">
      <c r="A149" s="106">
        <v>2018</v>
      </c>
      <c r="B149" s="106"/>
      <c r="C149" s="106"/>
      <c r="D149" s="106"/>
      <c r="E149" s="106"/>
      <c r="F149" s="106"/>
      <c r="G149" s="106"/>
      <c r="H149" s="106"/>
      <c r="I149" s="106"/>
      <c r="J149" s="106"/>
      <c r="K149" s="67"/>
      <c r="L149" s="106">
        <v>2018</v>
      </c>
      <c r="M149" s="106"/>
      <c r="N149" s="106"/>
      <c r="O149" s="106"/>
      <c r="P149" s="106"/>
      <c r="Q149" s="106"/>
      <c r="R149" s="106"/>
      <c r="S149" s="106"/>
      <c r="T149" s="106"/>
      <c r="U149" s="106"/>
      <c r="V149" s="67"/>
      <c r="W149" s="106">
        <v>2018</v>
      </c>
      <c r="X149" s="106"/>
      <c r="Y149" s="106"/>
      <c r="Z149" s="106"/>
      <c r="AA149" s="106"/>
      <c r="AB149" s="106"/>
      <c r="AC149" s="106"/>
      <c r="AD149" s="106"/>
      <c r="AE149" s="106"/>
      <c r="AF149" s="106"/>
    </row>
    <row r="150" spans="1:32" ht="15.5" x14ac:dyDescent="0.35">
      <c r="A150" s="23"/>
      <c r="B150" s="23"/>
      <c r="C150" s="21" t="s">
        <v>143</v>
      </c>
      <c r="D150" s="21" t="s">
        <v>144</v>
      </c>
      <c r="E150" s="21" t="s">
        <v>145</v>
      </c>
      <c r="F150" s="21" t="s">
        <v>146</v>
      </c>
      <c r="G150" s="21" t="s">
        <v>147</v>
      </c>
      <c r="H150" s="21" t="s">
        <v>148</v>
      </c>
      <c r="I150" s="21" t="s">
        <v>149</v>
      </c>
      <c r="J150" s="21" t="s">
        <v>164</v>
      </c>
      <c r="K150" s="24"/>
      <c r="L150" s="23"/>
      <c r="M150" s="23"/>
      <c r="N150" s="21" t="s">
        <v>143</v>
      </c>
      <c r="O150" s="21" t="s">
        <v>144</v>
      </c>
      <c r="P150" s="21" t="s">
        <v>145</v>
      </c>
      <c r="Q150" s="21" t="s">
        <v>146</v>
      </c>
      <c r="R150" s="21" t="s">
        <v>147</v>
      </c>
      <c r="S150" s="21" t="s">
        <v>148</v>
      </c>
      <c r="T150" s="21" t="s">
        <v>149</v>
      </c>
      <c r="U150" s="21" t="s">
        <v>164</v>
      </c>
      <c r="V150" s="24"/>
      <c r="W150" s="23"/>
      <c r="X150" s="23"/>
      <c r="Y150" s="21" t="s">
        <v>143</v>
      </c>
      <c r="Z150" s="21" t="s">
        <v>144</v>
      </c>
      <c r="AA150" s="21" t="s">
        <v>145</v>
      </c>
      <c r="AB150" s="21" t="s">
        <v>146</v>
      </c>
      <c r="AC150" s="21" t="s">
        <v>147</v>
      </c>
      <c r="AD150" s="21" t="s">
        <v>148</v>
      </c>
      <c r="AE150" s="21" t="s">
        <v>149</v>
      </c>
      <c r="AF150" s="21" t="s">
        <v>164</v>
      </c>
    </row>
    <row r="151" spans="1:32" ht="15.5" x14ac:dyDescent="0.35">
      <c r="A151" s="103" t="s">
        <v>151</v>
      </c>
      <c r="B151" s="26" t="s">
        <v>152</v>
      </c>
      <c r="C151" s="62">
        <v>1138568.45693331</v>
      </c>
      <c r="D151" s="62">
        <v>793303.25633999205</v>
      </c>
      <c r="E151" s="62">
        <v>1245232.8842957399</v>
      </c>
      <c r="F151" s="62">
        <v>749171.55324221798</v>
      </c>
      <c r="G151" s="62">
        <v>844181.83581413794</v>
      </c>
      <c r="H151" s="62">
        <v>778192.80196371896</v>
      </c>
      <c r="I151" s="62">
        <v>5548650.7885891199</v>
      </c>
      <c r="J151" s="63">
        <v>0.332127921276066</v>
      </c>
      <c r="K151" s="20"/>
      <c r="L151" s="103" t="s">
        <v>151</v>
      </c>
      <c r="M151" s="26" t="s">
        <v>152</v>
      </c>
      <c r="N151" s="62">
        <v>315174.55</v>
      </c>
      <c r="O151" s="62">
        <v>280000.55</v>
      </c>
      <c r="P151" s="62">
        <v>607074.32999999996</v>
      </c>
      <c r="Q151" s="62">
        <v>269365.46000000002</v>
      </c>
      <c r="R151" s="62">
        <v>462722.01</v>
      </c>
      <c r="S151" s="62">
        <v>367639.46</v>
      </c>
      <c r="T151" s="62">
        <v>2301976.36</v>
      </c>
      <c r="U151" s="63">
        <v>0.31961600569999998</v>
      </c>
      <c r="V151" s="20"/>
      <c r="W151" s="103" t="s">
        <v>151</v>
      </c>
      <c r="X151" s="26" t="s">
        <v>152</v>
      </c>
      <c r="Y151" s="44">
        <v>52</v>
      </c>
      <c r="Z151" s="44">
        <v>44</v>
      </c>
      <c r="AA151" s="44">
        <v>62</v>
      </c>
      <c r="AB151" s="44">
        <v>44</v>
      </c>
      <c r="AC151" s="44">
        <v>45</v>
      </c>
      <c r="AD151" s="44">
        <v>51</v>
      </c>
      <c r="AE151" s="55">
        <v>298</v>
      </c>
      <c r="AF151" s="28">
        <v>0.31871657749999999</v>
      </c>
    </row>
    <row r="152" spans="1:32" ht="15.5" x14ac:dyDescent="0.35">
      <c r="A152" s="103"/>
      <c r="B152" s="26" t="s">
        <v>153</v>
      </c>
      <c r="C152" s="27">
        <v>82504.38</v>
      </c>
      <c r="D152" s="27">
        <v>83301.7</v>
      </c>
      <c r="E152" s="27">
        <v>133820.99</v>
      </c>
      <c r="F152" s="27">
        <v>83183.740000000005</v>
      </c>
      <c r="G152" s="27">
        <v>74491.66</v>
      </c>
      <c r="H152" s="27">
        <v>74745.39</v>
      </c>
      <c r="I152" s="27">
        <v>532047.86</v>
      </c>
      <c r="J152" s="28">
        <v>0.32273739039999999</v>
      </c>
      <c r="K152" s="20"/>
      <c r="L152" s="103"/>
      <c r="M152" s="26" t="s">
        <v>153</v>
      </c>
      <c r="N152" s="27">
        <v>66634.009999999995</v>
      </c>
      <c r="O152" s="27">
        <v>67770.77</v>
      </c>
      <c r="P152" s="27">
        <v>112523.96</v>
      </c>
      <c r="Q152" s="27">
        <v>67550.05</v>
      </c>
      <c r="R152" s="27">
        <v>59834.07</v>
      </c>
      <c r="S152" s="27">
        <v>61300.06</v>
      </c>
      <c r="T152" s="27">
        <v>435612.92</v>
      </c>
      <c r="U152" s="28">
        <v>0.3094902249</v>
      </c>
      <c r="V152" s="20"/>
      <c r="W152" s="103"/>
      <c r="X152" s="26" t="s">
        <v>153</v>
      </c>
      <c r="Y152" s="44">
        <v>132</v>
      </c>
      <c r="Z152" s="44">
        <v>123</v>
      </c>
      <c r="AA152" s="44">
        <v>162</v>
      </c>
      <c r="AB152" s="44">
        <v>94</v>
      </c>
      <c r="AC152" s="44">
        <v>109</v>
      </c>
      <c r="AD152" s="44">
        <v>132</v>
      </c>
      <c r="AE152" s="55">
        <v>752</v>
      </c>
      <c r="AF152" s="28">
        <v>0.29102167179999999</v>
      </c>
    </row>
    <row r="153" spans="1:32" ht="4" customHeight="1" x14ac:dyDescent="0.35">
      <c r="A153" s="30"/>
      <c r="B153" s="30"/>
      <c r="C153" s="31"/>
      <c r="D153" s="31"/>
      <c r="E153" s="31"/>
      <c r="F153" s="31"/>
      <c r="G153" s="31"/>
      <c r="H153" s="31"/>
      <c r="I153" s="31"/>
      <c r="J153" s="32"/>
      <c r="K153" s="20"/>
      <c r="L153" s="30"/>
      <c r="M153" s="30"/>
      <c r="N153" s="31"/>
      <c r="O153" s="31"/>
      <c r="P153" s="31"/>
      <c r="Q153" s="31"/>
      <c r="R153" s="31"/>
      <c r="S153" s="31"/>
      <c r="T153" s="31"/>
      <c r="U153" s="32"/>
      <c r="V153" s="20"/>
      <c r="W153" s="30"/>
      <c r="X153" s="30"/>
      <c r="Y153" s="56"/>
      <c r="Z153" s="56"/>
      <c r="AA153" s="56"/>
      <c r="AB153" s="56"/>
      <c r="AC153" s="56"/>
      <c r="AD153" s="56"/>
      <c r="AE153" s="57"/>
      <c r="AF153" s="32"/>
    </row>
    <row r="154" spans="1:32" ht="15.5" x14ac:dyDescent="0.35">
      <c r="A154" s="103" t="s">
        <v>154</v>
      </c>
      <c r="B154" s="26" t="s">
        <v>152</v>
      </c>
      <c r="C154" s="62">
        <v>3301506.0136806099</v>
      </c>
      <c r="D154" s="62">
        <v>2910023.9571430902</v>
      </c>
      <c r="E154" s="62">
        <v>3523090.4770602598</v>
      </c>
      <c r="F154" s="62">
        <v>3449393.0557460501</v>
      </c>
      <c r="G154" s="62">
        <v>3571271.9104235498</v>
      </c>
      <c r="H154" s="62">
        <v>3220470.6315053599</v>
      </c>
      <c r="I154" s="62">
        <v>19975756.0455589</v>
      </c>
      <c r="J154" s="63">
        <v>0.703169930850847</v>
      </c>
      <c r="K154" s="20"/>
      <c r="L154" s="103" t="s">
        <v>154</v>
      </c>
      <c r="M154" s="26" t="s">
        <v>152</v>
      </c>
      <c r="N154" s="62">
        <v>2281435.15</v>
      </c>
      <c r="O154" s="62">
        <v>2042145.99</v>
      </c>
      <c r="P154" s="62">
        <v>2464759.42</v>
      </c>
      <c r="Q154" s="62">
        <v>2406867.65</v>
      </c>
      <c r="R154" s="62">
        <v>2462421.61</v>
      </c>
      <c r="S154" s="62">
        <v>2264746.1</v>
      </c>
      <c r="T154" s="62">
        <v>13922375.92</v>
      </c>
      <c r="U154" s="63">
        <v>0.70933564419999995</v>
      </c>
      <c r="V154" s="20"/>
      <c r="W154" s="103" t="s">
        <v>154</v>
      </c>
      <c r="X154" s="26" t="s">
        <v>152</v>
      </c>
      <c r="Y154" s="44">
        <v>2561</v>
      </c>
      <c r="Z154" s="44">
        <v>2334</v>
      </c>
      <c r="AA154" s="44">
        <v>2695</v>
      </c>
      <c r="AB154" s="44">
        <v>2582</v>
      </c>
      <c r="AC154" s="44">
        <v>2830</v>
      </c>
      <c r="AD154" s="44">
        <v>2555</v>
      </c>
      <c r="AE154" s="55">
        <v>15557</v>
      </c>
      <c r="AF154" s="28">
        <v>0.1473647317</v>
      </c>
    </row>
    <row r="155" spans="1:32" ht="15.5" x14ac:dyDescent="0.35">
      <c r="A155" s="103"/>
      <c r="B155" s="26" t="s">
        <v>153</v>
      </c>
      <c r="C155" s="27">
        <v>781845.48</v>
      </c>
      <c r="D155" s="27">
        <v>670691.99</v>
      </c>
      <c r="E155" s="27">
        <v>817111.02</v>
      </c>
      <c r="F155" s="27">
        <v>786629.29</v>
      </c>
      <c r="G155" s="27">
        <v>743189.81</v>
      </c>
      <c r="H155" s="27">
        <v>679928.94</v>
      </c>
      <c r="I155" s="27">
        <v>4479396.53</v>
      </c>
      <c r="J155" s="28">
        <v>0.78588220791128205</v>
      </c>
      <c r="K155" s="20"/>
      <c r="L155" s="103"/>
      <c r="M155" s="26" t="s">
        <v>153</v>
      </c>
      <c r="N155" s="27">
        <v>630214.77</v>
      </c>
      <c r="O155" s="27">
        <v>555125.47</v>
      </c>
      <c r="P155" s="27">
        <v>698414.66</v>
      </c>
      <c r="Q155" s="27">
        <v>689048.73</v>
      </c>
      <c r="R155" s="27">
        <v>646981.86</v>
      </c>
      <c r="S155" s="27">
        <v>601246.5</v>
      </c>
      <c r="T155" s="27">
        <v>3821031.9899999998</v>
      </c>
      <c r="U155" s="28">
        <v>0.79241204657848496</v>
      </c>
      <c r="V155" s="20"/>
      <c r="W155" s="103"/>
      <c r="X155" s="26" t="s">
        <v>153</v>
      </c>
      <c r="Y155" s="44">
        <v>2773</v>
      </c>
      <c r="Z155" s="44">
        <v>2564</v>
      </c>
      <c r="AA155" s="44">
        <v>2953</v>
      </c>
      <c r="AB155" s="44">
        <v>2861</v>
      </c>
      <c r="AC155" s="44">
        <v>2893</v>
      </c>
      <c r="AD155" s="44">
        <v>2631</v>
      </c>
      <c r="AE155" s="55">
        <v>16675</v>
      </c>
      <c r="AF155" s="28">
        <v>0.73722115699387303</v>
      </c>
    </row>
    <row r="156" spans="1:32" ht="15.5" x14ac:dyDescent="0.35">
      <c r="A156" s="58" t="s">
        <v>149</v>
      </c>
      <c r="B156" s="26"/>
      <c r="C156" s="53">
        <f>SUM(C151:C155)</f>
        <v>5304424.3306139205</v>
      </c>
      <c r="D156" s="53">
        <f t="shared" ref="D156:I156" si="35">SUM(D151:D155)</f>
        <v>4457320.9034830825</v>
      </c>
      <c r="E156" s="53">
        <f t="shared" si="35"/>
        <v>5719255.3713559993</v>
      </c>
      <c r="F156" s="53">
        <f t="shared" si="35"/>
        <v>5068377.6389882686</v>
      </c>
      <c r="G156" s="53">
        <f t="shared" si="35"/>
        <v>5233135.2162376884</v>
      </c>
      <c r="H156" s="53">
        <f t="shared" si="35"/>
        <v>4753337.7634690795</v>
      </c>
      <c r="I156" s="53">
        <f t="shared" si="35"/>
        <v>30535851.22414802</v>
      </c>
      <c r="J156" s="40">
        <f>SUMPRODUCT(I151:I155,J151:J155)/SUM(I151:I155)</f>
        <v>0.64125288267961567</v>
      </c>
      <c r="K156" s="20"/>
      <c r="L156" s="58" t="s">
        <v>149</v>
      </c>
      <c r="M156" s="26"/>
      <c r="N156" s="53">
        <f t="shared" ref="N156:T156" si="36">SUM(N151:N155)</f>
        <v>3293458.48</v>
      </c>
      <c r="O156" s="53">
        <f t="shared" si="36"/>
        <v>2945042.7800000003</v>
      </c>
      <c r="P156" s="53">
        <f t="shared" si="36"/>
        <v>3882772.37</v>
      </c>
      <c r="Q156" s="53">
        <f t="shared" si="36"/>
        <v>3432831.89</v>
      </c>
      <c r="R156" s="53">
        <f t="shared" si="36"/>
        <v>3631959.55</v>
      </c>
      <c r="S156" s="53">
        <f t="shared" si="36"/>
        <v>3294932.12</v>
      </c>
      <c r="T156" s="53">
        <f t="shared" si="36"/>
        <v>20480997.189999998</v>
      </c>
      <c r="U156" s="40">
        <f>SUMPRODUCT(T151:T155,U151:U155)/SUM(T151:T155)</f>
        <v>0.67252759098809789</v>
      </c>
      <c r="V156" s="20"/>
      <c r="W156" s="58" t="s">
        <v>149</v>
      </c>
      <c r="X156" s="26"/>
      <c r="Y156" s="59">
        <f>SUM(Y151:Y155)</f>
        <v>5518</v>
      </c>
      <c r="Z156" s="59">
        <f t="shared" ref="Z156:AE156" si="37">SUM(Z151:Z155)</f>
        <v>5065</v>
      </c>
      <c r="AA156" s="59">
        <f t="shared" si="37"/>
        <v>5872</v>
      </c>
      <c r="AB156" s="59">
        <f t="shared" si="37"/>
        <v>5581</v>
      </c>
      <c r="AC156" s="59">
        <f t="shared" si="37"/>
        <v>5877</v>
      </c>
      <c r="AD156" s="59">
        <f t="shared" si="37"/>
        <v>5369</v>
      </c>
      <c r="AE156" s="59">
        <f t="shared" si="37"/>
        <v>33282</v>
      </c>
      <c r="AF156" s="40">
        <f>SUMPRODUCT(AE151:AE155,AF151:AF155)/SUM(AE151:AE155)</f>
        <v>0.44767567337354519</v>
      </c>
    </row>
    <row r="157" spans="1:32" s="18" customFormat="1" ht="18.5" x14ac:dyDescent="0.45">
      <c r="A157" s="104" t="s">
        <v>169</v>
      </c>
      <c r="B157" s="104"/>
      <c r="C157" s="104"/>
      <c r="D157" s="104"/>
      <c r="E157" s="104"/>
      <c r="F157" s="104"/>
      <c r="G157" s="104"/>
      <c r="H157" s="104"/>
      <c r="I157" s="104"/>
      <c r="J157" s="104"/>
      <c r="K157" s="67"/>
      <c r="L157" s="104" t="s">
        <v>169</v>
      </c>
      <c r="M157" s="104"/>
      <c r="N157" s="104"/>
      <c r="O157" s="104"/>
      <c r="P157" s="104"/>
      <c r="Q157" s="104"/>
      <c r="R157" s="104"/>
      <c r="S157" s="104"/>
      <c r="T157" s="104"/>
      <c r="U157" s="104"/>
      <c r="V157" s="67"/>
      <c r="W157" s="104" t="s">
        <v>169</v>
      </c>
      <c r="X157" s="104"/>
      <c r="Y157" s="104"/>
      <c r="Z157" s="104"/>
      <c r="AA157" s="104"/>
      <c r="AB157" s="104"/>
      <c r="AC157" s="104"/>
      <c r="AD157" s="104"/>
      <c r="AE157" s="104"/>
      <c r="AF157" s="104"/>
    </row>
    <row r="158" spans="1:32" ht="15.5" x14ac:dyDescent="0.35">
      <c r="A158" s="23"/>
      <c r="B158" s="23"/>
      <c r="C158" s="21" t="s">
        <v>143</v>
      </c>
      <c r="D158" s="21" t="s">
        <v>144</v>
      </c>
      <c r="E158" s="21" t="s">
        <v>145</v>
      </c>
      <c r="F158" s="21" t="s">
        <v>146</v>
      </c>
      <c r="G158" s="21" t="s">
        <v>147</v>
      </c>
      <c r="H158" s="21" t="s">
        <v>148</v>
      </c>
      <c r="I158" s="21" t="s">
        <v>149</v>
      </c>
      <c r="J158" s="21" t="s">
        <v>164</v>
      </c>
      <c r="K158" s="24"/>
      <c r="L158" s="23"/>
      <c r="M158" s="23"/>
      <c r="N158" s="21" t="s">
        <v>143</v>
      </c>
      <c r="O158" s="21" t="s">
        <v>144</v>
      </c>
      <c r="P158" s="21" t="s">
        <v>145</v>
      </c>
      <c r="Q158" s="21" t="s">
        <v>146</v>
      </c>
      <c r="R158" s="21" t="s">
        <v>147</v>
      </c>
      <c r="S158" s="21" t="s">
        <v>148</v>
      </c>
      <c r="T158" s="21" t="s">
        <v>149</v>
      </c>
      <c r="U158" s="21" t="s">
        <v>164</v>
      </c>
      <c r="V158" s="24"/>
      <c r="W158" s="23"/>
      <c r="X158" s="23"/>
      <c r="Y158" s="21" t="s">
        <v>143</v>
      </c>
      <c r="Z158" s="21" t="s">
        <v>144</v>
      </c>
      <c r="AA158" s="21" t="s">
        <v>145</v>
      </c>
      <c r="AB158" s="21" t="s">
        <v>146</v>
      </c>
      <c r="AC158" s="21" t="s">
        <v>147</v>
      </c>
      <c r="AD158" s="21" t="s">
        <v>148</v>
      </c>
      <c r="AE158" s="21" t="s">
        <v>149</v>
      </c>
      <c r="AF158" s="21" t="s">
        <v>164</v>
      </c>
    </row>
    <row r="159" spans="1:32" ht="15.5" x14ac:dyDescent="0.35">
      <c r="A159" s="103" t="s">
        <v>151</v>
      </c>
      <c r="B159" s="26" t="s">
        <v>152</v>
      </c>
      <c r="C159" s="62">
        <v>910886.50744758197</v>
      </c>
      <c r="D159" s="62">
        <v>661545.81680376199</v>
      </c>
      <c r="E159" s="62">
        <v>403052.489360245</v>
      </c>
      <c r="F159" s="62">
        <v>619976.69033429096</v>
      </c>
      <c r="G159" s="62">
        <v>648862.10899925395</v>
      </c>
      <c r="H159" s="62">
        <v>568978.76306090504</v>
      </c>
      <c r="I159" s="62">
        <v>3813302.3760060398</v>
      </c>
      <c r="J159" s="63">
        <v>0.30868833215362601</v>
      </c>
      <c r="K159" s="20"/>
      <c r="L159" s="103" t="s">
        <v>151</v>
      </c>
      <c r="M159" s="26" t="s">
        <v>152</v>
      </c>
      <c r="N159" s="62">
        <v>378340.02</v>
      </c>
      <c r="O159" s="62">
        <v>312871.78000000003</v>
      </c>
      <c r="P159" s="62">
        <v>174851.79</v>
      </c>
      <c r="Q159" s="62">
        <v>385607.51</v>
      </c>
      <c r="R159" s="62">
        <v>340649.39</v>
      </c>
      <c r="S159" s="62">
        <v>243008.57</v>
      </c>
      <c r="T159" s="62">
        <v>1835329.06</v>
      </c>
      <c r="U159" s="63">
        <v>0.30219117490000003</v>
      </c>
      <c r="V159" s="20"/>
      <c r="W159" s="103" t="s">
        <v>151</v>
      </c>
      <c r="X159" s="26" t="s">
        <v>152</v>
      </c>
      <c r="Y159" s="44">
        <v>32</v>
      </c>
      <c r="Z159" s="44">
        <v>18</v>
      </c>
      <c r="AA159" s="44">
        <v>12</v>
      </c>
      <c r="AB159" s="44">
        <v>16</v>
      </c>
      <c r="AC159" s="44">
        <v>22</v>
      </c>
      <c r="AD159" s="44">
        <v>23</v>
      </c>
      <c r="AE159" s="55">
        <v>123</v>
      </c>
      <c r="AF159" s="28">
        <v>0.21886121</v>
      </c>
    </row>
    <row r="160" spans="1:32" ht="15.5" x14ac:dyDescent="0.35">
      <c r="A160" s="103"/>
      <c r="B160" s="26" t="s">
        <v>153</v>
      </c>
      <c r="C160" s="27">
        <v>61507.11</v>
      </c>
      <c r="D160" s="27">
        <v>40113.03</v>
      </c>
      <c r="E160" s="27">
        <v>25493.21</v>
      </c>
      <c r="F160" s="27">
        <v>53409.63</v>
      </c>
      <c r="G160" s="27">
        <v>36798.199999999997</v>
      </c>
      <c r="H160" s="27">
        <v>53288.97</v>
      </c>
      <c r="I160" s="27">
        <v>270610.15000000002</v>
      </c>
      <c r="J160" s="28">
        <v>0.2598687032</v>
      </c>
      <c r="K160" s="20"/>
      <c r="L160" s="103"/>
      <c r="M160" s="26" t="s">
        <v>153</v>
      </c>
      <c r="N160" s="27">
        <v>46958.99</v>
      </c>
      <c r="O160" s="27">
        <v>33951.870000000003</v>
      </c>
      <c r="P160" s="27">
        <v>24129.68</v>
      </c>
      <c r="Q160" s="27">
        <v>44241.8</v>
      </c>
      <c r="R160" s="27">
        <v>26889.279999999999</v>
      </c>
      <c r="S160" s="27">
        <v>36650.28</v>
      </c>
      <c r="T160" s="27">
        <v>212821.9</v>
      </c>
      <c r="U160" s="28">
        <v>0.2306853224</v>
      </c>
      <c r="V160" s="20"/>
      <c r="W160" s="103"/>
      <c r="X160" s="26" t="s">
        <v>153</v>
      </c>
      <c r="Y160" s="44">
        <v>114</v>
      </c>
      <c r="Z160" s="44">
        <v>50</v>
      </c>
      <c r="AA160" s="44">
        <v>28</v>
      </c>
      <c r="AB160" s="44">
        <v>44</v>
      </c>
      <c r="AC160" s="44">
        <v>58</v>
      </c>
      <c r="AD160" s="44">
        <v>100</v>
      </c>
      <c r="AE160" s="55">
        <v>394</v>
      </c>
      <c r="AF160" s="28">
        <v>0.2194986072</v>
      </c>
    </row>
    <row r="161" spans="1:32" ht="3.5" customHeight="1" x14ac:dyDescent="0.35">
      <c r="A161" s="30"/>
      <c r="B161" s="30"/>
      <c r="C161" s="31"/>
      <c r="D161" s="31"/>
      <c r="E161" s="31"/>
      <c r="F161" s="31"/>
      <c r="G161" s="31"/>
      <c r="H161" s="31"/>
      <c r="I161" s="31"/>
      <c r="J161" s="32"/>
      <c r="K161" s="20"/>
      <c r="L161" s="30"/>
      <c r="M161" s="30"/>
      <c r="N161" s="31"/>
      <c r="O161" s="31"/>
      <c r="P161" s="31"/>
      <c r="Q161" s="31"/>
      <c r="R161" s="31"/>
      <c r="S161" s="31"/>
      <c r="T161" s="31"/>
      <c r="U161" s="32"/>
      <c r="V161" s="20"/>
      <c r="W161" s="30"/>
      <c r="X161" s="30"/>
      <c r="Y161" s="56"/>
      <c r="Z161" s="56"/>
      <c r="AA161" s="56"/>
      <c r="AB161" s="56"/>
      <c r="AC161" s="56"/>
      <c r="AD161" s="56"/>
      <c r="AE161" s="57"/>
      <c r="AF161" s="32"/>
    </row>
    <row r="162" spans="1:32" ht="15.5" x14ac:dyDescent="0.35">
      <c r="A162" s="103" t="s">
        <v>154</v>
      </c>
      <c r="B162" s="26" t="s">
        <v>152</v>
      </c>
      <c r="C162" s="62">
        <v>2322746.92935229</v>
      </c>
      <c r="D162" s="62">
        <v>2253167.67596963</v>
      </c>
      <c r="E162" s="62">
        <v>2112387.00513598</v>
      </c>
      <c r="F162" s="62">
        <v>2537194.1861111401</v>
      </c>
      <c r="G162" s="62">
        <v>2509586.9080813001</v>
      </c>
      <c r="H162" s="62">
        <v>1874329.4806363001</v>
      </c>
      <c r="I162" s="62">
        <v>13609412.1852866</v>
      </c>
      <c r="J162" s="63">
        <v>0.65485109587795698</v>
      </c>
      <c r="K162" s="20"/>
      <c r="L162" s="103" t="s">
        <v>154</v>
      </c>
      <c r="M162" s="26" t="s">
        <v>152</v>
      </c>
      <c r="N162" s="62">
        <v>1646259.29</v>
      </c>
      <c r="O162" s="62">
        <v>1651132.42</v>
      </c>
      <c r="P162" s="62">
        <v>1513688.12</v>
      </c>
      <c r="Q162" s="62">
        <v>1868785.23</v>
      </c>
      <c r="R162" s="62">
        <v>1829245.36</v>
      </c>
      <c r="S162" s="62">
        <v>1386978.93</v>
      </c>
      <c r="T162" s="62">
        <v>9896089.3499999996</v>
      </c>
      <c r="U162" s="63">
        <v>0.67847719309999999</v>
      </c>
      <c r="V162" s="20"/>
      <c r="W162" s="103" t="s">
        <v>154</v>
      </c>
      <c r="X162" s="26" t="s">
        <v>152</v>
      </c>
      <c r="Y162" s="44">
        <v>1198</v>
      </c>
      <c r="Z162" s="44">
        <v>1138</v>
      </c>
      <c r="AA162" s="44">
        <v>1082</v>
      </c>
      <c r="AB162" s="44">
        <v>1403</v>
      </c>
      <c r="AC162" s="44">
        <v>1218</v>
      </c>
      <c r="AD162" s="44">
        <v>1108</v>
      </c>
      <c r="AE162" s="55">
        <v>7147</v>
      </c>
      <c r="AF162" s="28">
        <v>0.1513585633</v>
      </c>
    </row>
    <row r="163" spans="1:32" ht="15.5" x14ac:dyDescent="0.35">
      <c r="A163" s="103"/>
      <c r="B163" s="26" t="s">
        <v>153</v>
      </c>
      <c r="C163" s="27">
        <v>543566.92000000004</v>
      </c>
      <c r="D163" s="27">
        <v>531889.55000000005</v>
      </c>
      <c r="E163" s="27">
        <v>517843.37</v>
      </c>
      <c r="F163" s="27">
        <v>645782.51</v>
      </c>
      <c r="G163" s="27">
        <v>569182.31999999995</v>
      </c>
      <c r="H163" s="27">
        <v>414898.65</v>
      </c>
      <c r="I163" s="27">
        <v>3223163.3200000003</v>
      </c>
      <c r="J163" s="28">
        <v>0.77697815500549705</v>
      </c>
      <c r="K163" s="20"/>
      <c r="L163" s="103"/>
      <c r="M163" s="26" t="s">
        <v>153</v>
      </c>
      <c r="N163" s="27">
        <v>454167.19</v>
      </c>
      <c r="O163" s="27">
        <v>474254.92</v>
      </c>
      <c r="P163" s="27">
        <v>460596.26</v>
      </c>
      <c r="Q163" s="27">
        <v>546963.37</v>
      </c>
      <c r="R163" s="27">
        <v>508821.94</v>
      </c>
      <c r="S163" s="27">
        <v>372798.66</v>
      </c>
      <c r="T163" s="27">
        <v>2817602.3400000003</v>
      </c>
      <c r="U163" s="28">
        <v>0.78695433926853897</v>
      </c>
      <c r="V163" s="20"/>
      <c r="W163" s="103"/>
      <c r="X163" s="26" t="s">
        <v>153</v>
      </c>
      <c r="Y163" s="44">
        <v>1838</v>
      </c>
      <c r="Z163" s="44">
        <v>1770</v>
      </c>
      <c r="AA163" s="44">
        <v>1643</v>
      </c>
      <c r="AB163" s="44">
        <v>2196</v>
      </c>
      <c r="AC163" s="44">
        <v>1791</v>
      </c>
      <c r="AD163" s="44">
        <v>1523</v>
      </c>
      <c r="AE163" s="55">
        <v>10761</v>
      </c>
      <c r="AF163" s="28">
        <v>0.70926267935786302</v>
      </c>
    </row>
    <row r="164" spans="1:32" ht="15.5" x14ac:dyDescent="0.35">
      <c r="A164" s="58" t="s">
        <v>149</v>
      </c>
      <c r="B164" s="26"/>
      <c r="C164" s="53">
        <f t="shared" ref="C164:I164" si="38">SUM(C159:C163)</f>
        <v>3838707.466799872</v>
      </c>
      <c r="D164" s="53">
        <f t="shared" si="38"/>
        <v>3486716.0727733923</v>
      </c>
      <c r="E164" s="53">
        <f t="shared" si="38"/>
        <v>3058776.074496225</v>
      </c>
      <c r="F164" s="53">
        <f t="shared" si="38"/>
        <v>3856363.0164454309</v>
      </c>
      <c r="G164" s="53">
        <f t="shared" si="38"/>
        <v>3764429.5370805538</v>
      </c>
      <c r="H164" s="53">
        <f t="shared" si="38"/>
        <v>2911495.8636972052</v>
      </c>
      <c r="I164" s="53">
        <f t="shared" si="38"/>
        <v>20916488.03129264</v>
      </c>
      <c r="J164" s="40">
        <f>SUMPRODUCT(I159:I163,J159:J163)/SUM(I159:I163)</f>
        <v>0.6054511165401476</v>
      </c>
      <c r="K164" s="20"/>
      <c r="L164" s="58" t="s">
        <v>149</v>
      </c>
      <c r="M164" s="26"/>
      <c r="N164" s="53">
        <f t="shared" ref="N164:T164" si="39">SUM(N159:N163)</f>
        <v>2525725.4900000002</v>
      </c>
      <c r="O164" s="53">
        <f t="shared" si="39"/>
        <v>2472210.9899999998</v>
      </c>
      <c r="P164" s="53">
        <f t="shared" si="39"/>
        <v>2173265.85</v>
      </c>
      <c r="Q164" s="53">
        <f t="shared" si="39"/>
        <v>2845597.91</v>
      </c>
      <c r="R164" s="53">
        <f t="shared" si="39"/>
        <v>2705605.97</v>
      </c>
      <c r="S164" s="53">
        <f t="shared" si="39"/>
        <v>2039436.4399999997</v>
      </c>
      <c r="T164" s="53">
        <f t="shared" si="39"/>
        <v>14761842.649999999</v>
      </c>
      <c r="U164" s="40">
        <f>SUMPRODUCT(T159:T163,U159:U163)/SUM(T159:T163)</f>
        <v>0.64594310292528323</v>
      </c>
      <c r="V164" s="20"/>
      <c r="W164" s="58" t="s">
        <v>149</v>
      </c>
      <c r="X164" s="26"/>
      <c r="Y164" s="26">
        <f>SUM(Y159:Y163)</f>
        <v>3182</v>
      </c>
      <c r="Z164" s="59">
        <f t="shared" ref="Z164:AE164" si="40">SUM(Z159:Z163)</f>
        <v>2976</v>
      </c>
      <c r="AA164" s="59">
        <f t="shared" si="40"/>
        <v>2765</v>
      </c>
      <c r="AB164" s="59">
        <f t="shared" si="40"/>
        <v>3659</v>
      </c>
      <c r="AC164" s="59">
        <f t="shared" si="40"/>
        <v>3089</v>
      </c>
      <c r="AD164" s="59">
        <f t="shared" si="40"/>
        <v>2754</v>
      </c>
      <c r="AE164" s="59">
        <f t="shared" si="40"/>
        <v>18425</v>
      </c>
      <c r="AF164" s="40">
        <f>SUMPRODUCT(AE159:AE163,AF159:AF163)/SUM(AE159:AE163)</f>
        <v>0.47910652507689899</v>
      </c>
    </row>
  </sheetData>
  <mergeCells count="198">
    <mergeCell ref="A6:A7"/>
    <mergeCell ref="L6:L7"/>
    <mergeCell ref="W6:W7"/>
    <mergeCell ref="A9:A10"/>
    <mergeCell ref="L9:L10"/>
    <mergeCell ref="W9:W10"/>
    <mergeCell ref="C1:K1"/>
    <mergeCell ref="A3:J3"/>
    <mergeCell ref="L3:U3"/>
    <mergeCell ref="W3:AF3"/>
    <mergeCell ref="A4:J4"/>
    <mergeCell ref="L4:U4"/>
    <mergeCell ref="W4:AF4"/>
    <mergeCell ref="A2:AF2"/>
    <mergeCell ref="A17:A18"/>
    <mergeCell ref="L17:L18"/>
    <mergeCell ref="W17:W18"/>
    <mergeCell ref="A20:J20"/>
    <mergeCell ref="L20:U20"/>
    <mergeCell ref="W20:AF20"/>
    <mergeCell ref="A12:J12"/>
    <mergeCell ref="L12:U12"/>
    <mergeCell ref="W12:AF12"/>
    <mergeCell ref="A14:A15"/>
    <mergeCell ref="L14:L15"/>
    <mergeCell ref="W14:W15"/>
    <mergeCell ref="A26:A27"/>
    <mergeCell ref="L26:L27"/>
    <mergeCell ref="W26:W27"/>
    <mergeCell ref="A29:J29"/>
    <mergeCell ref="L29:U29"/>
    <mergeCell ref="W29:AF29"/>
    <mergeCell ref="A21:J21"/>
    <mergeCell ref="L21:U21"/>
    <mergeCell ref="W21:AF21"/>
    <mergeCell ref="A23:A24"/>
    <mergeCell ref="L23:L24"/>
    <mergeCell ref="W23:W24"/>
    <mergeCell ref="A39:J39"/>
    <mergeCell ref="L39:U39"/>
    <mergeCell ref="W39:AF39"/>
    <mergeCell ref="A40:J40"/>
    <mergeCell ref="L40:U40"/>
    <mergeCell ref="W40:AF40"/>
    <mergeCell ref="A31:A32"/>
    <mergeCell ref="L31:L32"/>
    <mergeCell ref="W31:W32"/>
    <mergeCell ref="A34:A35"/>
    <mergeCell ref="L34:L35"/>
    <mergeCell ref="W34:W35"/>
    <mergeCell ref="A38:AF38"/>
    <mergeCell ref="A48:J48"/>
    <mergeCell ref="L48:U48"/>
    <mergeCell ref="W48:AF48"/>
    <mergeCell ref="A50:A51"/>
    <mergeCell ref="L50:L51"/>
    <mergeCell ref="W50:W51"/>
    <mergeCell ref="A42:A43"/>
    <mergeCell ref="L42:L43"/>
    <mergeCell ref="W42:W43"/>
    <mergeCell ref="A45:A46"/>
    <mergeCell ref="L45:L46"/>
    <mergeCell ref="W45:W46"/>
    <mergeCell ref="A57:J57"/>
    <mergeCell ref="L57:U57"/>
    <mergeCell ref="W57:AF57"/>
    <mergeCell ref="A59:A60"/>
    <mergeCell ref="L59:L60"/>
    <mergeCell ref="W59:W60"/>
    <mergeCell ref="A53:A54"/>
    <mergeCell ref="L53:L54"/>
    <mergeCell ref="W53:W54"/>
    <mergeCell ref="A56:J56"/>
    <mergeCell ref="L56:U56"/>
    <mergeCell ref="W56:AF56"/>
    <mergeCell ref="W76:AF76"/>
    <mergeCell ref="A67:A68"/>
    <mergeCell ref="L67:L68"/>
    <mergeCell ref="W67:W68"/>
    <mergeCell ref="A70:A71"/>
    <mergeCell ref="L70:L71"/>
    <mergeCell ref="W70:W71"/>
    <mergeCell ref="A62:A63"/>
    <mergeCell ref="L62:L63"/>
    <mergeCell ref="W62:W63"/>
    <mergeCell ref="A65:J65"/>
    <mergeCell ref="L65:U65"/>
    <mergeCell ref="W65:AF65"/>
    <mergeCell ref="A74:AF74"/>
    <mergeCell ref="A89:A90"/>
    <mergeCell ref="L89:L90"/>
    <mergeCell ref="W89:W90"/>
    <mergeCell ref="A92:J92"/>
    <mergeCell ref="L92:U92"/>
    <mergeCell ref="W92:AF92"/>
    <mergeCell ref="A84:J84"/>
    <mergeCell ref="L84:U84"/>
    <mergeCell ref="W84:AF84"/>
    <mergeCell ref="A86:A87"/>
    <mergeCell ref="L86:L87"/>
    <mergeCell ref="W86:W87"/>
    <mergeCell ref="A78:A79"/>
    <mergeCell ref="L78:L79"/>
    <mergeCell ref="W78:W79"/>
    <mergeCell ref="A81:A82"/>
    <mergeCell ref="L81:L82"/>
    <mergeCell ref="W81:W82"/>
    <mergeCell ref="A75:J75"/>
    <mergeCell ref="L75:U75"/>
    <mergeCell ref="W75:AF75"/>
    <mergeCell ref="A76:J76"/>
    <mergeCell ref="L76:U76"/>
    <mergeCell ref="A98:A99"/>
    <mergeCell ref="L98:L99"/>
    <mergeCell ref="W98:W99"/>
    <mergeCell ref="A101:J101"/>
    <mergeCell ref="L101:U101"/>
    <mergeCell ref="W101:AF101"/>
    <mergeCell ref="A93:J93"/>
    <mergeCell ref="L93:U93"/>
    <mergeCell ref="W93:AF93"/>
    <mergeCell ref="A95:A96"/>
    <mergeCell ref="L95:L96"/>
    <mergeCell ref="W95:W96"/>
    <mergeCell ref="A111:J111"/>
    <mergeCell ref="L111:U111"/>
    <mergeCell ref="W111:AF111"/>
    <mergeCell ref="A112:J112"/>
    <mergeCell ref="L112:U112"/>
    <mergeCell ref="W112:AF112"/>
    <mergeCell ref="A103:A104"/>
    <mergeCell ref="L103:L104"/>
    <mergeCell ref="W103:W104"/>
    <mergeCell ref="A106:A107"/>
    <mergeCell ref="L106:L107"/>
    <mergeCell ref="W106:W107"/>
    <mergeCell ref="A110:AF110"/>
    <mergeCell ref="A120:J120"/>
    <mergeCell ref="L120:U120"/>
    <mergeCell ref="W120:AF120"/>
    <mergeCell ref="A121:J121"/>
    <mergeCell ref="L121:U121"/>
    <mergeCell ref="W121:AF121"/>
    <mergeCell ref="A114:A115"/>
    <mergeCell ref="L114:L115"/>
    <mergeCell ref="W114:W115"/>
    <mergeCell ref="A117:A118"/>
    <mergeCell ref="L117:L118"/>
    <mergeCell ref="W117:W118"/>
    <mergeCell ref="A131:J131"/>
    <mergeCell ref="L131:U131"/>
    <mergeCell ref="W131:AF131"/>
    <mergeCell ref="A132:J132"/>
    <mergeCell ref="L132:U132"/>
    <mergeCell ref="W132:AF132"/>
    <mergeCell ref="A123:A124"/>
    <mergeCell ref="L123:L124"/>
    <mergeCell ref="W123:W124"/>
    <mergeCell ref="A126:A127"/>
    <mergeCell ref="L126:L127"/>
    <mergeCell ref="W126:W127"/>
    <mergeCell ref="A130:AF130"/>
    <mergeCell ref="A140:J140"/>
    <mergeCell ref="L140:U140"/>
    <mergeCell ref="W140:AF140"/>
    <mergeCell ref="A142:A143"/>
    <mergeCell ref="L142:L143"/>
    <mergeCell ref="W142:W143"/>
    <mergeCell ref="A134:A135"/>
    <mergeCell ref="L134:L135"/>
    <mergeCell ref="W134:W135"/>
    <mergeCell ref="A137:A138"/>
    <mergeCell ref="L137:L138"/>
    <mergeCell ref="W137:W138"/>
    <mergeCell ref="A149:J149"/>
    <mergeCell ref="L149:U149"/>
    <mergeCell ref="W149:AF149"/>
    <mergeCell ref="A151:A152"/>
    <mergeCell ref="L151:L152"/>
    <mergeCell ref="W151:W152"/>
    <mergeCell ref="A145:A146"/>
    <mergeCell ref="L145:L146"/>
    <mergeCell ref="W145:W146"/>
    <mergeCell ref="A148:J148"/>
    <mergeCell ref="L148:U148"/>
    <mergeCell ref="W148:AF148"/>
    <mergeCell ref="A159:A160"/>
    <mergeCell ref="L159:L160"/>
    <mergeCell ref="W159:W160"/>
    <mergeCell ref="A162:A163"/>
    <mergeCell ref="L162:L163"/>
    <mergeCell ref="W162:W163"/>
    <mergeCell ref="A154:A155"/>
    <mergeCell ref="L154:L155"/>
    <mergeCell ref="W154:W155"/>
    <mergeCell ref="A157:J157"/>
    <mergeCell ref="L157:U157"/>
    <mergeCell ref="W157:AF157"/>
  </mergeCells>
  <pageMargins left="0.7" right="0.7" top="0.75" bottom="0.75" header="0.3" footer="0.3"/>
  <pageSetup scale="91" fitToWidth="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 and Results</vt:lpstr>
      <vt:lpstr>Methodology</vt:lpstr>
      <vt:lpstr>Services by Category</vt:lpstr>
      <vt:lpstr>Results not incl CAH</vt:lpstr>
      <vt:lpstr>Results Critical Access only</vt:lpstr>
      <vt:lpstr>'Results not incl CAH'!Print_Area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Oberg</dc:creator>
  <cp:lastModifiedBy>Maria de Jesus Diaz-Perez</cp:lastModifiedBy>
  <dcterms:created xsi:type="dcterms:W3CDTF">2020-06-12T19:52:28Z</dcterms:created>
  <dcterms:modified xsi:type="dcterms:W3CDTF">2020-07-21T23:21:35Z</dcterms:modified>
</cp:coreProperties>
</file>