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mc:AlternateContent xmlns:mc="http://schemas.openxmlformats.org/markup-compatibility/2006">
    <mc:Choice Requires="x15">
      <x15ac:absPath xmlns:x15ac="http://schemas.microsoft.com/office/spreadsheetml/2010/11/ac" url="S:\Public Reporting\FY22 Releases\OB ED Claims\"/>
    </mc:Choice>
  </mc:AlternateContent>
  <xr:revisionPtr revIDLastSave="0" documentId="13_ncr:1_{C3B7A6A2-95A0-47D7-9B81-DC39483D3CD4}" xr6:coauthVersionLast="36" xr6:coauthVersionMax="36" xr10:uidLastSave="{00000000-0000-0000-0000-000000000000}"/>
  <bookViews>
    <workbookView xWindow="0" yWindow="0" windowWidth="23040" windowHeight="9825" activeTab="1" xr2:uid="{52707FCF-B554-4D72-9AC8-6FE255918C90}"/>
  </bookViews>
  <sheets>
    <sheet name="Cover Page" sheetId="5" r:id="rId1"/>
    <sheet name="Methodology" sheetId="6" r:id="rId2"/>
    <sheet name="Deliveries" sheetId="1" r:id="rId3"/>
    <sheet name="Claims By ED Severity Code" sheetId="2" r:id="rId4"/>
    <sheet name="Costs" sheetId="3"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 l="1"/>
  <c r="F37" i="2" l="1"/>
  <c r="M13" i="1"/>
  <c r="M12" i="1"/>
  <c r="M11" i="1"/>
  <c r="M10" i="1"/>
  <c r="M9" i="1"/>
  <c r="M8" i="1"/>
  <c r="J13" i="1"/>
  <c r="G13" i="1"/>
  <c r="J11" i="1"/>
  <c r="J10" i="1"/>
  <c r="J9" i="1"/>
  <c r="J8" i="1"/>
  <c r="G8" i="1"/>
  <c r="G9" i="1" l="1"/>
  <c r="G10" i="1"/>
  <c r="G11" i="1"/>
  <c r="G12" i="1"/>
  <c r="E37" i="2" l="1"/>
  <c r="I37" i="2" s="1"/>
  <c r="G37" i="2" l="1"/>
  <c r="H37" i="2"/>
  <c r="J37" i="2"/>
</calcChain>
</file>

<file path=xl/sharedStrings.xml><?xml version="1.0" encoding="utf-8"?>
<sst xmlns="http://schemas.openxmlformats.org/spreadsheetml/2006/main" count="113" uniqueCount="69">
  <si>
    <t>Year</t>
  </si>
  <si>
    <t>All Years</t>
  </si>
  <si>
    <t>Commercial</t>
  </si>
  <si>
    <t>Medicaid</t>
  </si>
  <si>
    <t>*</t>
  </si>
  <si>
    <t>TOTAL</t>
  </si>
  <si>
    <t>200+</t>
  </si>
  <si>
    <t>CONTACT</t>
  </si>
  <si>
    <t>Phone:</t>
  </si>
  <si>
    <t>720-583-2095</t>
  </si>
  <si>
    <t>Email:</t>
  </si>
  <si>
    <t>ColoradoAPCD@civhc.org</t>
  </si>
  <si>
    <t xml:space="preserve">As of this report, claims submissions available in the CO APCD data warehouse include commercial health insurance payers (large group, small group, and individual lines of business), Medicare Advantage, Medicare Fee-for-Service, and Medicaid. Non-ERISA self-insured claims and some voluntary self-insured ERISA-based claims are also included. Please refer to the Methods page for specifics regarding the data included in this report. </t>
  </si>
  <si>
    <t>G codes</t>
  </si>
  <si>
    <t>90+</t>
  </si>
  <si>
    <t>25+</t>
  </si>
  <si>
    <t>65+</t>
  </si>
  <si>
    <t>170+</t>
  </si>
  <si>
    <t>395+</t>
  </si>
  <si>
    <t>40+</t>
  </si>
  <si>
    <t>This public report available at civhc.org is based on information submitted by health insurance payers to the Colorado All Payer Claims Database (CO APCD). The CO APCD provides transparent information that can be used to identify opportunities to improve the health and quality of care for Coloradans, and to lower health care costs.  Analysis of claims data helps empowers  providers, policy-makers, purchasers, patients, researchers and others to make informed and meaningful decisions. In addition to public reports like this, CO APCD data is available on a custom basis by contacting ColoradoAPCD@civhc.org, or visiting our website at www.civhc.org.</t>
  </si>
  <si>
    <t>CIVHC takes reasonable steps to ensure CO APCD data integrity but is not responsible for the accuracy or completeness of data submissions made by payers to the CO APCD. CIVHC is not responsible for the results of additional analysis that may be conducted and distributed using this publicly available data source.</t>
  </si>
  <si>
    <t>TERMS OF USE</t>
  </si>
  <si>
    <t>Report Overview</t>
  </si>
  <si>
    <t>Service Dates Included</t>
  </si>
  <si>
    <t>Member Selection Criteria</t>
  </si>
  <si>
    <t>This analysis includes Colorado residents ages 18 and older with Commercial or Medicaid coverage.</t>
  </si>
  <si>
    <t>Claims Selection Criteria</t>
  </si>
  <si>
    <t>Data Suppression</t>
  </si>
  <si>
    <t>Following privacy protection standards used by the Centers for Medicare &amp; Medicaid Services (CMS), data are suppressed for values based on fewer than 11 units. Throughout the report, data points impacted by low volume are replaced with an asterisk.</t>
  </si>
  <si>
    <t>Data Vintage</t>
  </si>
  <si>
    <t xml:space="preserve">Payer Type Assignment </t>
  </si>
  <si>
    <t>Obstertrics Emergency Department Claims Data Byte</t>
  </si>
  <si>
    <t xml:space="preserve">Obstetrics Emergency Department Claims </t>
  </si>
  <si>
    <t>Data Limitations</t>
  </si>
  <si>
    <t>Analysis Conducted: Normal Deliveries with Associated ED Visit</t>
  </si>
  <si>
    <t xml:space="preserve">The intent of this report is to understand the frequency of Colorado residents receiving an additional Emergency Department (ED) facility charge with a normal labor and delivery bill. This analysis explores the volume and percentage of normal, routine vaginal deliveries incurring an additional ED facility fee, and provides breakouts by payer type (Medicaid or commercial), trends over time, and by ED facility severity level code. </t>
  </si>
  <si>
    <t>This analysis includes inpatient visits with admission dates between 2016 and 2020.</t>
  </si>
  <si>
    <t>All claims with a primary Commercial and Medicaid payer are included. Payer type is assigned based on the insurance product type submitted on the medical claim.</t>
  </si>
  <si>
    <t xml:space="preserve">This analysis reviewed only ED claims that occurred on the same day as the delivery admission date. Additionally, some deliveries had an ED flag of "yes", but no matching ED claim, and therefore were not included in the analysis. This could impact the volume of ED visits, resulting in an artificial undercount of normal deliveries with an ED charge. </t>
  </si>
  <si>
    <t>ED Severity Code</t>
  </si>
  <si>
    <t xml:space="preserve">ED Severity Code </t>
  </si>
  <si>
    <t>Commercial Claims</t>
  </si>
  <si>
    <t xml:space="preserve">Medicaid Claims </t>
  </si>
  <si>
    <t>Average Allowed Amount ALL</t>
  </si>
  <si>
    <t xml:space="preserve">This report is based off claims data in the CO ACPD data warehouse refresh on January 17th, 2022. For more information about number of claims in the CO APCD during a particular reporting year and data discovery information regarding payer submissions, please visit our website at civhc.org or contact us at ColoradoAPCD@civhc.org. </t>
  </si>
  <si>
    <t>Released February 2022</t>
  </si>
  <si>
    <r>
      <t xml:space="preserve">Total # of Normal Deliveries with ED Claim </t>
    </r>
    <r>
      <rPr>
        <b/>
        <sz val="11"/>
        <rFont val="Calibri"/>
        <family val="2"/>
        <scheme val="minor"/>
      </rPr>
      <t>(Commercial and Medicaid)</t>
    </r>
  </si>
  <si>
    <t># of Normal Deliveries (Commercial)</t>
  </si>
  <si>
    <t># of Normal Deliveries with ED Claim (Commercial)</t>
  </si>
  <si>
    <t>% of Normal Deliveries with ED Claim (Commercial)</t>
  </si>
  <si>
    <t xml:space="preserve"># of Normal Deliveries (Medicaid) </t>
  </si>
  <si>
    <t>Normal Vaginal Deliveries with an ED Claim in Colorado, by Payer (Commercial and Medicaid)</t>
  </si>
  <si>
    <t># of Normal Deliveries with ED claim (Medicaid)</t>
  </si>
  <si>
    <t>% of Normal Deliveries with ED claim (Medicaid)</t>
  </si>
  <si>
    <t>% Deliveries with  ED claim (Commercial and Medicaid)</t>
  </si>
  <si>
    <r>
      <t xml:space="preserve">Total # of Normal Deliveries </t>
    </r>
    <r>
      <rPr>
        <b/>
        <sz val="11"/>
        <color rgb="FF00B0F0"/>
        <rFont val="Calibri"/>
        <family val="2"/>
        <scheme val="minor"/>
      </rPr>
      <t>(Commercial and Medicaid)</t>
    </r>
  </si>
  <si>
    <t xml:space="preserve">Normal Vaginal Deliveries in Colorado with an ED Claim by ED Severity Level Code </t>
  </si>
  <si>
    <t>Commercial and Medicaid Claims</t>
  </si>
  <si>
    <t>Severity Code as % of Total</t>
  </si>
  <si>
    <t xml:space="preserve">Average Allowed Amount (Patient and Plan Paid) for Vaginal Delivery in CO with and Without ED Charge </t>
  </si>
  <si>
    <t>Commercial and Medicaid</t>
  </si>
  <si>
    <t>ED Amt</t>
  </si>
  <si>
    <t>Delivery Amt</t>
  </si>
  <si>
    <r>
      <t xml:space="preserve">Note: </t>
    </r>
    <r>
      <rPr>
        <sz val="11"/>
        <color theme="1"/>
        <rFont val="Calibri"/>
        <family val="2"/>
        <scheme val="minor"/>
      </rPr>
      <t xml:space="preserve">ED amount reflects the average allowed amount (patient and plan paid) for the ED severity code facility fee and/or professional fee. 
</t>
    </r>
  </si>
  <si>
    <t xml:space="preserve">Copyright/Trademark Notices </t>
  </si>
  <si>
    <t xml:space="preserve">CPT copyright 2022 American Medical Association.  All rights reserved.
Fee schedules, relative value units, conversion factors and/or related components are not assigned by the AMA, are not part of CPT, and the AMA is not recommending their use.  The AMA does not directly or indirectly practice medicine or dispense medical services.  The AMA assumes no liability for data contained or not contained herein.
CPT is a registered trademark of the American Medical Association.
</t>
  </si>
  <si>
    <t>CPT copyright 2022 American Medical Association.  All rights reserved.</t>
  </si>
  <si>
    <r>
      <t xml:space="preserve">This analysis matched normal vaginal delivery inpatient claims to ED claims that occurred on the same day for the same person, based on the admission date and member ID. This analysis calculates costs for inpatient hospital claims only.                                                        </t>
    </r>
    <r>
      <rPr>
        <b/>
        <sz val="11"/>
        <color rgb="FF67686B"/>
        <rFont val="Calibri"/>
        <family val="2"/>
        <scheme val="minor"/>
      </rPr>
      <t xml:space="preserve">  
Delivery Claims Specifications:</t>
    </r>
    <r>
      <rPr>
        <sz val="11"/>
        <color rgb="FF67686B"/>
        <rFont val="Calibri"/>
        <family val="2"/>
        <scheme val="minor"/>
      </rPr>
      <t xml:space="preserve"> Claims with an MSDRG code of 775 of 807 or an admission diagnosis code of O80                                                                                                                                           </t>
    </r>
    <r>
      <rPr>
        <b/>
        <sz val="11"/>
        <color rgb="FF67686B"/>
        <rFont val="Calibri"/>
        <family val="2"/>
        <scheme val="minor"/>
      </rPr>
      <t>ER Claims Specifications:</t>
    </r>
    <r>
      <rPr>
        <sz val="11"/>
        <color rgb="FF67686B"/>
        <rFont val="Calibri"/>
        <family val="2"/>
        <scheme val="minor"/>
      </rPr>
      <t xml:space="preserve"> Claim line with CPT4® code between 99281-99285 and G0380-G0384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</si>
</sst>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color rgb="FFE58036"/>
      <name val="Calibri"/>
      <family val="2"/>
      <scheme val="minor"/>
    </font>
    <font>
      <b/>
      <sz val="11"/>
      <color rgb="FF67686B"/>
      <name val="Calibri"/>
      <family val="2"/>
      <scheme val="minor"/>
    </font>
    <font>
      <sz val="10"/>
      <color rgb="FF67686B"/>
      <name val="Calibri"/>
      <family val="2"/>
      <scheme val="minor"/>
    </font>
    <font>
      <b/>
      <sz val="11"/>
      <color rgb="FFE58036"/>
      <name val="Calibri"/>
      <family val="2"/>
      <scheme val="minor"/>
    </font>
    <font>
      <sz val="11"/>
      <color rgb="FF67686B"/>
      <name val="Calibri"/>
      <family val="2"/>
      <scheme val="minor"/>
    </font>
    <font>
      <i/>
      <sz val="14"/>
      <color rgb="FFE58036"/>
      <name val="Calibri"/>
      <family val="2"/>
      <scheme val="minor"/>
    </font>
    <font>
      <b/>
      <sz val="11"/>
      <color rgb="FF00B0F0"/>
      <name val="Calibri"/>
      <family val="2"/>
      <scheme val="minor"/>
    </font>
    <font>
      <b/>
      <sz val="11"/>
      <color theme="9"/>
      <name val="Calibri"/>
      <family val="2"/>
      <scheme val="minor"/>
    </font>
    <font>
      <b/>
      <sz val="11"/>
      <color theme="6"/>
      <name val="Calibri"/>
      <family val="2"/>
      <scheme val="minor"/>
    </font>
    <font>
      <sz val="11"/>
      <color theme="6"/>
      <name val="Calibri"/>
      <family val="2"/>
      <scheme val="minor"/>
    </font>
    <font>
      <sz val="11"/>
      <color theme="7"/>
      <name val="Calibri"/>
      <family val="2"/>
      <scheme val="minor"/>
    </font>
    <font>
      <sz val="11"/>
      <color theme="3"/>
      <name val="Calibri"/>
      <family val="2"/>
      <scheme val="minor"/>
    </font>
    <font>
      <b/>
      <sz val="11"/>
      <color theme="0"/>
      <name val="Calibri"/>
      <family val="2"/>
      <scheme val="minor"/>
    </font>
    <font>
      <b/>
      <sz val="16"/>
      <color theme="6"/>
      <name val="Calibri"/>
      <family val="2"/>
      <scheme val="minor"/>
    </font>
    <font>
      <b/>
      <sz val="11"/>
      <name val="Calibri"/>
      <family val="2"/>
      <scheme val="minor"/>
    </font>
    <font>
      <i/>
      <sz val="11"/>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E58036"/>
        <bgColor indexed="64"/>
      </patternFill>
    </fill>
    <fill>
      <patternFill patternType="solid">
        <fgColor theme="6" tint="0.79998168889431442"/>
        <bgColor indexed="64"/>
      </patternFill>
    </fill>
    <fill>
      <patternFill patternType="solid">
        <fgColor theme="6"/>
        <bgColor indexed="64"/>
      </patternFill>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xf numFmtId="0" fontId="0" fillId="3" borderId="0" xfId="0" applyFill="1"/>
    <xf numFmtId="0" fontId="5" fillId="0" borderId="0" xfId="0" applyFont="1"/>
    <xf numFmtId="0" fontId="8" fillId="0" borderId="0" xfId="0" applyFont="1"/>
    <xf numFmtId="0" fontId="6" fillId="0" borderId="0" xfId="0" applyFont="1" applyAlignment="1">
      <alignment vertical="center"/>
    </xf>
    <xf numFmtId="0" fontId="0" fillId="0" borderId="0" xfId="0" applyAlignment="1"/>
    <xf numFmtId="0" fontId="5" fillId="0" borderId="0" xfId="0" applyFont="1" applyAlignment="1"/>
    <xf numFmtId="0" fontId="8" fillId="0" borderId="0" xfId="0" applyFont="1" applyAlignment="1"/>
    <xf numFmtId="0" fontId="3" fillId="3" borderId="0" xfId="0" applyFont="1" applyFill="1"/>
    <xf numFmtId="164" fontId="0" fillId="0" borderId="0" xfId="1" applyNumberFormat="1" applyFont="1" applyBorder="1" applyAlignment="1">
      <alignment wrapText="1"/>
    </xf>
    <xf numFmtId="0" fontId="0" fillId="3" borderId="0" xfId="0" applyFill="1" applyBorder="1" applyAlignment="1">
      <alignment horizontal="center"/>
    </xf>
    <xf numFmtId="0" fontId="0" fillId="0" borderId="0" xfId="0" applyBorder="1" applyAlignment="1">
      <alignment horizontal="center"/>
    </xf>
    <xf numFmtId="164" fontId="0" fillId="0" borderId="0" xfId="1" applyNumberFormat="1" applyFont="1" applyBorder="1" applyAlignment="1">
      <alignment horizontal="center"/>
    </xf>
    <xf numFmtId="0" fontId="0" fillId="3" borderId="0" xfId="0" applyFill="1" applyBorder="1" applyAlignment="1"/>
    <xf numFmtId="0" fontId="0" fillId="0" borderId="0" xfId="0" applyBorder="1" applyAlignment="1"/>
    <xf numFmtId="0" fontId="3" fillId="3" borderId="0" xfId="0" applyFont="1" applyFill="1" applyBorder="1" applyAlignment="1"/>
    <xf numFmtId="0" fontId="2" fillId="3" borderId="0" xfId="0" applyFont="1" applyFill="1" applyBorder="1" applyAlignment="1"/>
    <xf numFmtId="0" fontId="2" fillId="0" borderId="0" xfId="0" applyFont="1" applyBorder="1" applyAlignment="1"/>
    <xf numFmtId="0" fontId="2" fillId="3" borderId="0" xfId="0" applyFont="1" applyFill="1"/>
    <xf numFmtId="0" fontId="2" fillId="0" borderId="0" xfId="0" applyFont="1" applyAlignment="1">
      <alignment wrapText="1"/>
    </xf>
    <xf numFmtId="0" fontId="2" fillId="0" borderId="0" xfId="0" applyFont="1" applyAlignment="1"/>
    <xf numFmtId="164" fontId="0" fillId="0" borderId="1" xfId="1" applyNumberFormat="1" applyFont="1" applyBorder="1" applyAlignment="1">
      <alignment wrapText="1"/>
    </xf>
    <xf numFmtId="164" fontId="0" fillId="0" borderId="1" xfId="1" applyNumberFormat="1" applyFont="1" applyBorder="1" applyAlignment="1">
      <alignment horizontal="center"/>
    </xf>
    <xf numFmtId="10" fontId="0" fillId="0" borderId="1" xfId="3" applyNumberFormat="1" applyFont="1" applyBorder="1" applyAlignment="1">
      <alignment horizontal="center"/>
    </xf>
    <xf numFmtId="0" fontId="13" fillId="5" borderId="0" xfId="0" applyFont="1" applyFill="1"/>
    <xf numFmtId="0" fontId="12"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left" vertical="top" wrapText="1" indent="1"/>
    </xf>
    <xf numFmtId="0" fontId="2" fillId="6" borderId="0" xfId="0" applyFont="1" applyFill="1" applyBorder="1" applyAlignment="1">
      <alignment horizontal="center"/>
    </xf>
    <xf numFmtId="0" fontId="0" fillId="6" borderId="0" xfId="0" applyFill="1" applyBorder="1" applyAlignment="1"/>
    <xf numFmtId="0" fontId="2" fillId="6" borderId="0" xfId="0" applyFont="1" applyFill="1" applyBorder="1" applyAlignment="1"/>
    <xf numFmtId="0" fontId="2" fillId="6" borderId="0" xfId="0" applyFont="1" applyFill="1" applyBorder="1" applyAlignment="1">
      <alignment horizontal="center" wrapText="1"/>
    </xf>
    <xf numFmtId="164" fontId="12" fillId="6" borderId="0" xfId="1" applyNumberFormat="1" applyFont="1" applyFill="1" applyBorder="1" applyAlignment="1">
      <alignment horizontal="center" wrapText="1"/>
    </xf>
    <xf numFmtId="0" fontId="12" fillId="6" borderId="0" xfId="0" applyFont="1" applyFill="1" applyBorder="1" applyAlignment="1">
      <alignment horizontal="center" wrapText="1"/>
    </xf>
    <xf numFmtId="0" fontId="11" fillId="6" borderId="0" xfId="0" applyFont="1" applyFill="1" applyBorder="1" applyAlignment="1">
      <alignment horizontal="center" wrapText="1"/>
    </xf>
    <xf numFmtId="0" fontId="0" fillId="0" borderId="5" xfId="0" applyBorder="1" applyAlignment="1"/>
    <xf numFmtId="0" fontId="0" fillId="6" borderId="0" xfId="0" applyFill="1"/>
    <xf numFmtId="0" fontId="2" fillId="6" borderId="0" xfId="0" applyFont="1" applyFill="1"/>
    <xf numFmtId="0" fontId="3" fillId="6" borderId="0" xfId="0" applyFont="1" applyFill="1"/>
    <xf numFmtId="0" fontId="13" fillId="6" borderId="0" xfId="0" applyFont="1" applyFill="1"/>
    <xf numFmtId="0" fontId="0" fillId="5" borderId="0" xfId="0" applyFill="1"/>
    <xf numFmtId="0" fontId="2" fillId="5" borderId="0" xfId="0" applyFont="1" applyFill="1"/>
    <xf numFmtId="0" fontId="3" fillId="6" borderId="0" xfId="0" applyFont="1" applyFill="1" applyBorder="1" applyAlignment="1"/>
    <xf numFmtId="0" fontId="0" fillId="5" borderId="0" xfId="0" applyFill="1" applyBorder="1" applyAlignment="1"/>
    <xf numFmtId="164" fontId="0" fillId="4" borderId="1" xfId="1" applyNumberFormat="1" applyFont="1" applyFill="1" applyBorder="1" applyAlignment="1">
      <alignment wrapText="1"/>
    </xf>
    <xf numFmtId="164" fontId="0" fillId="4" borderId="1" xfId="1" applyNumberFormat="1" applyFont="1" applyFill="1" applyBorder="1" applyAlignment="1">
      <alignment horizontal="center"/>
    </xf>
    <xf numFmtId="164" fontId="0" fillId="8" borderId="1" xfId="1" applyNumberFormat="1" applyFont="1" applyFill="1" applyBorder="1" applyAlignment="1"/>
    <xf numFmtId="164" fontId="0" fillId="8" borderId="6" xfId="1" applyNumberFormat="1" applyFont="1" applyFill="1" applyBorder="1" applyAlignment="1">
      <alignment horizontal="center"/>
    </xf>
    <xf numFmtId="0" fontId="0" fillId="0" borderId="7" xfId="0" applyBorder="1" applyAlignment="1"/>
    <xf numFmtId="164" fontId="0" fillId="0" borderId="8" xfId="1" applyNumberFormat="1" applyFont="1" applyBorder="1" applyAlignment="1">
      <alignment wrapText="1"/>
    </xf>
    <xf numFmtId="164" fontId="0" fillId="0" borderId="8" xfId="1" applyNumberFormat="1" applyFont="1" applyBorder="1" applyAlignment="1">
      <alignment horizontal="center"/>
    </xf>
    <xf numFmtId="10" fontId="0" fillId="0" borderId="8" xfId="3" applyNumberFormat="1" applyFont="1" applyBorder="1" applyAlignment="1">
      <alignment horizontal="center"/>
    </xf>
    <xf numFmtId="164" fontId="0" fillId="4" borderId="8" xfId="1" applyNumberFormat="1" applyFont="1" applyFill="1" applyBorder="1" applyAlignment="1">
      <alignment wrapText="1"/>
    </xf>
    <xf numFmtId="164" fontId="0" fillId="4" borderId="8" xfId="1" applyNumberFormat="1" applyFont="1" applyFill="1" applyBorder="1" applyAlignment="1">
      <alignment horizontal="center"/>
    </xf>
    <xf numFmtId="164" fontId="0" fillId="8" borderId="8" xfId="1" applyNumberFormat="1" applyFont="1" applyFill="1" applyBorder="1" applyAlignment="1"/>
    <xf numFmtId="164" fontId="0" fillId="8" borderId="9" xfId="1" applyNumberFormat="1" applyFont="1" applyFill="1" applyBorder="1" applyAlignment="1">
      <alignment horizontal="center"/>
    </xf>
    <xf numFmtId="164" fontId="2" fillId="4" borderId="11" xfId="1" applyNumberFormat="1" applyFont="1" applyFill="1" applyBorder="1" applyAlignment="1">
      <alignment wrapText="1"/>
    </xf>
    <xf numFmtId="164" fontId="2" fillId="4" borderId="11" xfId="1" applyNumberFormat="1" applyFont="1" applyFill="1" applyBorder="1" applyAlignment="1">
      <alignment horizontal="center"/>
    </xf>
    <xf numFmtId="164" fontId="2" fillId="8" borderId="11" xfId="1" applyNumberFormat="1" applyFont="1" applyFill="1" applyBorder="1" applyAlignment="1"/>
    <xf numFmtId="164" fontId="2" fillId="8" borderId="12" xfId="1" applyNumberFormat="1" applyFont="1" applyFill="1" applyBorder="1" applyAlignment="1">
      <alignment horizontal="center"/>
    </xf>
    <xf numFmtId="0" fontId="2" fillId="9" borderId="10" xfId="0" applyFont="1" applyFill="1" applyBorder="1" applyAlignment="1"/>
    <xf numFmtId="164" fontId="2" fillId="9" borderId="11" xfId="1" applyNumberFormat="1" applyFont="1" applyFill="1" applyBorder="1" applyAlignment="1">
      <alignment wrapText="1"/>
    </xf>
    <xf numFmtId="164" fontId="2" fillId="9" borderId="11" xfId="1" applyNumberFormat="1" applyFont="1" applyFill="1" applyBorder="1" applyAlignment="1">
      <alignment horizontal="center"/>
    </xf>
    <xf numFmtId="10" fontId="2" fillId="9" borderId="11" xfId="3" applyNumberFormat="1" applyFont="1" applyFill="1" applyBorder="1" applyAlignment="1">
      <alignment horizontal="center"/>
    </xf>
    <xf numFmtId="10" fontId="0" fillId="3" borderId="0" xfId="0" applyNumberFormat="1" applyFill="1" applyBorder="1" applyAlignment="1"/>
    <xf numFmtId="10" fontId="11" fillId="6" borderId="0" xfId="0" applyNumberFormat="1" applyFont="1" applyFill="1" applyBorder="1" applyAlignment="1">
      <alignment horizontal="center" wrapText="1"/>
    </xf>
    <xf numFmtId="10" fontId="0" fillId="4" borderId="1" xfId="1" applyNumberFormat="1" applyFont="1" applyFill="1" applyBorder="1" applyAlignment="1">
      <alignment horizontal="center"/>
    </xf>
    <xf numFmtId="10" fontId="0" fillId="4" borderId="8" xfId="1" applyNumberFormat="1" applyFont="1" applyFill="1" applyBorder="1" applyAlignment="1">
      <alignment horizontal="center"/>
    </xf>
    <xf numFmtId="10" fontId="2" fillId="4" borderId="11" xfId="1" applyNumberFormat="1" applyFont="1" applyFill="1" applyBorder="1" applyAlignment="1">
      <alignment horizontal="center"/>
    </xf>
    <xf numFmtId="10" fontId="0" fillId="0" borderId="0" xfId="0" applyNumberFormat="1" applyBorder="1" applyAlignment="1"/>
    <xf numFmtId="10" fontId="0" fillId="8" borderId="6" xfId="1" applyNumberFormat="1" applyFont="1" applyFill="1" applyBorder="1" applyAlignment="1">
      <alignment horizontal="center"/>
    </xf>
    <xf numFmtId="10" fontId="0" fillId="8" borderId="9" xfId="1" applyNumberFormat="1" applyFont="1" applyFill="1" applyBorder="1" applyAlignment="1">
      <alignment horizontal="center"/>
    </xf>
    <xf numFmtId="10" fontId="2" fillId="8" borderId="12" xfId="1" applyNumberFormat="1" applyFont="1" applyFill="1" applyBorder="1" applyAlignment="1">
      <alignment horizontal="center"/>
    </xf>
    <xf numFmtId="0" fontId="0" fillId="6" borderId="0" xfId="0" applyFill="1" applyBorder="1" applyAlignment="1">
      <alignment horizontal="center"/>
    </xf>
    <xf numFmtId="10" fontId="0" fillId="6" borderId="0" xfId="0" applyNumberFormat="1" applyFill="1" applyBorder="1" applyAlignment="1"/>
    <xf numFmtId="0" fontId="17" fillId="6" borderId="13" xfId="0" applyFont="1" applyFill="1" applyBorder="1" applyAlignment="1">
      <alignment vertical="top"/>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8" xfId="0" applyBorder="1" applyAlignment="1">
      <alignment horizontal="center" wrapText="1"/>
    </xf>
    <xf numFmtId="0" fontId="17" fillId="6" borderId="0" xfId="0" applyFont="1" applyFill="1" applyAlignment="1">
      <alignment horizontal="left"/>
    </xf>
    <xf numFmtId="44" fontId="0" fillId="0" borderId="1" xfId="2" applyFont="1" applyBorder="1"/>
    <xf numFmtId="44" fontId="0" fillId="0" borderId="19" xfId="2" applyFont="1" applyBorder="1"/>
    <xf numFmtId="0" fontId="0" fillId="0" borderId="19" xfId="0" applyBorder="1" applyAlignment="1">
      <alignment horizontal="center"/>
    </xf>
    <xf numFmtId="0" fontId="0" fillId="0" borderId="19" xfId="0" applyBorder="1" applyAlignment="1">
      <alignment horizontal="center" vertical="center"/>
    </xf>
    <xf numFmtId="0" fontId="0" fillId="0" borderId="19" xfId="0" applyBorder="1" applyAlignment="1">
      <alignment horizontal="center" wrapText="1"/>
    </xf>
    <xf numFmtId="0" fontId="0" fillId="0" borderId="23" xfId="0" applyBorder="1" applyAlignment="1"/>
    <xf numFmtId="164" fontId="0" fillId="0" borderId="19" xfId="1" applyNumberFormat="1" applyFont="1" applyBorder="1" applyAlignment="1">
      <alignment wrapText="1"/>
    </xf>
    <xf numFmtId="164" fontId="0" fillId="0" borderId="19" xfId="1" applyNumberFormat="1" applyFont="1" applyBorder="1" applyAlignment="1">
      <alignment horizontal="center"/>
    </xf>
    <xf numFmtId="10" fontId="0" fillId="0" borderId="19" xfId="3" applyNumberFormat="1" applyFont="1" applyBorder="1" applyAlignment="1">
      <alignment horizontal="center"/>
    </xf>
    <xf numFmtId="164" fontId="0" fillId="4" borderId="19" xfId="1" applyNumberFormat="1" applyFont="1" applyFill="1" applyBorder="1" applyAlignment="1">
      <alignment wrapText="1"/>
    </xf>
    <xf numFmtId="164" fontId="0" fillId="4" borderId="19" xfId="1" applyNumberFormat="1" applyFont="1" applyFill="1" applyBorder="1" applyAlignment="1">
      <alignment horizontal="center"/>
    </xf>
    <xf numFmtId="10" fontId="0" fillId="4" borderId="19" xfId="1" applyNumberFormat="1" applyFont="1" applyFill="1" applyBorder="1" applyAlignment="1">
      <alignment horizontal="center"/>
    </xf>
    <xf numFmtId="164" fontId="0" fillId="8" borderId="19" xfId="1" applyNumberFormat="1" applyFont="1" applyFill="1" applyBorder="1" applyAlignment="1"/>
    <xf numFmtId="164" fontId="0" fillId="8" borderId="24" xfId="1" applyNumberFormat="1" applyFont="1" applyFill="1" applyBorder="1" applyAlignment="1">
      <alignment horizontal="center"/>
    </xf>
    <xf numFmtId="10" fontId="0" fillId="8" borderId="24" xfId="1" applyNumberFormat="1" applyFont="1" applyFill="1" applyBorder="1" applyAlignment="1">
      <alignment horizontal="center"/>
    </xf>
    <xf numFmtId="164" fontId="2" fillId="2" borderId="11" xfId="1" applyNumberFormat="1" applyFont="1" applyFill="1" applyBorder="1" applyAlignment="1">
      <alignment horizontal="center" wrapText="1"/>
    </xf>
    <xf numFmtId="0" fontId="2" fillId="2" borderId="11" xfId="0" applyFont="1" applyFill="1" applyBorder="1" applyAlignment="1">
      <alignment horizontal="center" wrapText="1"/>
    </xf>
    <xf numFmtId="164" fontId="16" fillId="5" borderId="11" xfId="1" applyNumberFormat="1" applyFont="1" applyFill="1" applyBorder="1" applyAlignment="1">
      <alignment horizontal="center" wrapText="1"/>
    </xf>
    <xf numFmtId="0" fontId="16" fillId="5" borderId="11" xfId="0" applyFont="1" applyFill="1" applyBorder="1" applyAlignment="1">
      <alignment horizontal="center" wrapText="1"/>
    </xf>
    <xf numFmtId="0" fontId="16" fillId="7" borderId="11" xfId="0" applyFont="1" applyFill="1" applyBorder="1" applyAlignment="1">
      <alignment horizontal="center" wrapText="1"/>
    </xf>
    <xf numFmtId="0" fontId="16" fillId="7" borderId="12" xfId="0" applyFont="1" applyFill="1" applyBorder="1" applyAlignment="1">
      <alignment horizontal="center" wrapText="1"/>
    </xf>
    <xf numFmtId="0" fontId="2" fillId="0" borderId="23" xfId="0" applyFont="1" applyBorder="1"/>
    <xf numFmtId="0" fontId="0" fillId="0" borderId="24" xfId="0" applyBorder="1" applyAlignment="1">
      <alignment horizontal="center" vertical="center"/>
    </xf>
    <xf numFmtId="0" fontId="2" fillId="0" borderId="5" xfId="0" applyFont="1" applyBorder="1"/>
    <xf numFmtId="0" fontId="0" fillId="0" borderId="6" xfId="0" applyBorder="1" applyAlignment="1">
      <alignment horizontal="center" vertical="center"/>
    </xf>
    <xf numFmtId="0" fontId="0" fillId="0" borderId="24" xfId="0" applyBorder="1" applyAlignment="1">
      <alignment horizontal="center"/>
    </xf>
    <xf numFmtId="0" fontId="0" fillId="0" borderId="6" xfId="0" applyBorder="1" applyAlignment="1">
      <alignment horizontal="center"/>
    </xf>
    <xf numFmtId="0" fontId="2" fillId="10" borderId="21" xfId="0" applyFont="1" applyFill="1" applyBorder="1"/>
    <xf numFmtId="0" fontId="2" fillId="10" borderId="22" xfId="0" applyFont="1" applyFill="1" applyBorder="1"/>
    <xf numFmtId="0" fontId="16" fillId="5" borderId="10" xfId="0" applyFont="1" applyFill="1" applyBorder="1" applyAlignment="1">
      <alignment horizontal="left"/>
    </xf>
    <xf numFmtId="0" fontId="16" fillId="5" borderId="11" xfId="0" applyFont="1" applyFill="1" applyBorder="1" applyAlignment="1">
      <alignment horizontal="left" wrapText="1"/>
    </xf>
    <xf numFmtId="0" fontId="16" fillId="5" borderId="11" xfId="0" applyFont="1" applyFill="1" applyBorder="1" applyAlignment="1">
      <alignment horizontal="left"/>
    </xf>
    <xf numFmtId="0" fontId="16" fillId="5" borderId="12" xfId="0" applyFont="1" applyFill="1" applyBorder="1" applyAlignment="1">
      <alignment horizontal="left"/>
    </xf>
    <xf numFmtId="0" fontId="16" fillId="11" borderId="10" xfId="0" applyFont="1" applyFill="1" applyBorder="1" applyAlignment="1">
      <alignment horizontal="left"/>
    </xf>
    <xf numFmtId="0" fontId="16" fillId="11" borderId="11" xfId="0" applyFont="1" applyFill="1" applyBorder="1" applyAlignment="1">
      <alignment horizontal="left" wrapText="1"/>
    </xf>
    <xf numFmtId="0" fontId="16" fillId="11" borderId="11" xfId="0" applyFont="1" applyFill="1" applyBorder="1" applyAlignment="1">
      <alignment horizontal="left"/>
    </xf>
    <xf numFmtId="0" fontId="16" fillId="11" borderId="12" xfId="0" applyFont="1" applyFill="1" applyBorder="1" applyAlignment="1">
      <alignment horizontal="left"/>
    </xf>
    <xf numFmtId="0" fontId="18" fillId="10" borderId="10" xfId="0" applyFont="1" applyFill="1" applyBorder="1" applyAlignment="1">
      <alignment horizontal="left"/>
    </xf>
    <xf numFmtId="0" fontId="18" fillId="10" borderId="11" xfId="0" applyFont="1" applyFill="1" applyBorder="1" applyAlignment="1">
      <alignment horizontal="left" wrapText="1"/>
    </xf>
    <xf numFmtId="0" fontId="18" fillId="10" borderId="11" xfId="0" applyFont="1" applyFill="1" applyBorder="1" applyAlignment="1">
      <alignment horizontal="left"/>
    </xf>
    <xf numFmtId="0" fontId="18" fillId="10" borderId="12" xfId="0" applyFont="1" applyFill="1" applyBorder="1" applyAlignment="1">
      <alignment horizontal="left"/>
    </xf>
    <xf numFmtId="0" fontId="16" fillId="5" borderId="21" xfId="0" applyFont="1" applyFill="1" applyBorder="1"/>
    <xf numFmtId="0" fontId="16" fillId="11" borderId="21" xfId="0" applyFont="1" applyFill="1" applyBorder="1"/>
    <xf numFmtId="0" fontId="2" fillId="0" borderId="10" xfId="0" applyFont="1" applyBorder="1"/>
    <xf numFmtId="9" fontId="0" fillId="0" borderId="11" xfId="3" applyFont="1" applyBorder="1"/>
    <xf numFmtId="0" fontId="0" fillId="0" borderId="12" xfId="0" applyBorder="1"/>
    <xf numFmtId="44" fontId="0" fillId="0" borderId="24" xfId="2" applyFont="1" applyBorder="1"/>
    <xf numFmtId="44" fontId="0" fillId="0" borderId="6" xfId="2" applyFont="1" applyBorder="1"/>
    <xf numFmtId="0" fontId="2" fillId="0" borderId="7" xfId="0" applyFont="1" applyBorder="1"/>
    <xf numFmtId="44" fontId="0" fillId="0" borderId="8" xfId="2" applyFont="1" applyBorder="1"/>
    <xf numFmtId="44" fontId="0" fillId="0" borderId="9" xfId="2" applyFont="1" applyBorder="1"/>
    <xf numFmtId="44" fontId="0" fillId="0" borderId="11" xfId="2" applyFont="1" applyBorder="1"/>
    <xf numFmtId="44" fontId="0" fillId="0" borderId="12" xfId="2" applyFont="1" applyBorder="1"/>
    <xf numFmtId="0" fontId="2" fillId="2" borderId="10" xfId="0" applyFont="1" applyFill="1"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11" xfId="0" applyBorder="1" applyAlignment="1">
      <alignment horizontal="center" wrapText="1"/>
    </xf>
    <xf numFmtId="0" fontId="0" fillId="0" borderId="12" xfId="0" applyBorder="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2" fillId="10" borderId="2" xfId="0" applyFont="1" applyFill="1" applyBorder="1" applyAlignment="1">
      <alignment wrapText="1"/>
    </xf>
    <xf numFmtId="0" fontId="2" fillId="10" borderId="20" xfId="0" applyFont="1" applyFill="1" applyBorder="1" applyAlignment="1">
      <alignment wrapText="1"/>
    </xf>
    <xf numFmtId="0" fontId="2" fillId="0" borderId="23" xfId="0" applyFont="1" applyBorder="1" applyAlignment="1">
      <alignment wrapText="1"/>
    </xf>
    <xf numFmtId="0" fontId="2" fillId="0" borderId="5" xfId="0" applyFont="1" applyBorder="1" applyAlignment="1">
      <alignment wrapText="1"/>
    </xf>
    <xf numFmtId="0" fontId="2" fillId="0" borderId="7" xfId="0" applyFont="1" applyBorder="1" applyAlignment="1">
      <alignment wrapText="1"/>
    </xf>
    <xf numFmtId="0" fontId="2" fillId="0" borderId="10" xfId="0" applyFont="1" applyBorder="1" applyAlignment="1">
      <alignment wrapText="1"/>
    </xf>
    <xf numFmtId="0" fontId="12" fillId="5" borderId="0" xfId="0" applyFont="1" applyFill="1" applyAlignment="1">
      <alignment wrapText="1"/>
    </xf>
    <xf numFmtId="0" fontId="18" fillId="9" borderId="25" xfId="0" applyFont="1" applyFill="1" applyBorder="1"/>
    <xf numFmtId="0" fontId="3" fillId="9" borderId="16" xfId="0" applyFont="1" applyFill="1" applyBorder="1" applyAlignment="1">
      <alignment horizontal="center" wrapText="1"/>
    </xf>
    <xf numFmtId="0" fontId="7" fillId="0" borderId="0" xfId="0" applyFont="1" applyAlignment="1">
      <alignment horizontal="left" vertical="center" wrapText="1"/>
    </xf>
    <xf numFmtId="0" fontId="4"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8" fillId="0" borderId="0" xfId="0" applyFont="1" applyBorder="1" applyAlignment="1">
      <alignment horizontal="left" vertical="top" wrapText="1" indent="1"/>
    </xf>
    <xf numFmtId="0" fontId="8" fillId="0" borderId="0" xfId="0" applyFont="1" applyAlignment="1">
      <alignment horizontal="left" vertical="top" wrapText="1" indent="1"/>
    </xf>
    <xf numFmtId="14" fontId="14" fillId="0" borderId="0" xfId="0" applyNumberFormat="1" applyFont="1" applyBorder="1" applyAlignment="1">
      <alignment horizontal="left" vertical="top" wrapText="1" indent="1"/>
    </xf>
    <xf numFmtId="0" fontId="9" fillId="0" borderId="0" xfId="0" applyFont="1" applyAlignment="1">
      <alignment horizontal="left" vertical="center"/>
    </xf>
    <xf numFmtId="14" fontId="12" fillId="0" borderId="0" xfId="0" applyNumberFormat="1" applyFont="1" applyBorder="1" applyAlignment="1">
      <alignment horizontal="left" vertical="top" wrapText="1"/>
    </xf>
    <xf numFmtId="0" fontId="12" fillId="0" borderId="0" xfId="0" applyFont="1" applyBorder="1" applyAlignment="1">
      <alignment horizontal="left" vertical="top" wrapText="1"/>
    </xf>
    <xf numFmtId="0" fontId="15" fillId="0" borderId="0" xfId="0" applyFont="1" applyBorder="1" applyAlignment="1">
      <alignment horizontal="left" vertical="top" wrapText="1" indent="1"/>
    </xf>
    <xf numFmtId="14" fontId="12" fillId="0" borderId="0" xfId="0" applyNumberFormat="1" applyFont="1" applyBorder="1" applyAlignment="1">
      <alignment horizontal="left" wrapText="1"/>
    </xf>
    <xf numFmtId="14" fontId="8" fillId="0" borderId="0" xfId="0" applyNumberFormat="1" applyFont="1" applyBorder="1" applyAlignment="1">
      <alignment horizontal="left" vertical="top" wrapText="1" indent="1"/>
    </xf>
    <xf numFmtId="14" fontId="12" fillId="0" borderId="0" xfId="0" applyNumberFormat="1" applyFont="1" applyBorder="1" applyAlignment="1">
      <alignment horizontal="left"/>
    </xf>
    <xf numFmtId="14" fontId="8" fillId="0" borderId="0" xfId="0" applyNumberFormat="1" applyFont="1" applyBorder="1" applyAlignment="1">
      <alignment horizontal="left" vertical="center" indent="1"/>
    </xf>
    <xf numFmtId="0" fontId="17" fillId="6" borderId="0" xfId="0" applyFont="1" applyFill="1" applyBorder="1" applyAlignment="1">
      <alignment horizontal="left" vertical="center" wrapText="1"/>
    </xf>
    <xf numFmtId="0" fontId="18" fillId="9" borderId="26" xfId="0" applyFont="1" applyFill="1" applyBorder="1" applyAlignment="1">
      <alignment horizontal="center" wrapText="1"/>
    </xf>
    <xf numFmtId="0" fontId="18" fillId="9" borderId="27" xfId="0" applyFont="1" applyFill="1" applyBorder="1" applyAlignment="1">
      <alignment horizontal="center" wrapText="1"/>
    </xf>
    <xf numFmtId="0" fontId="17" fillId="6" borderId="0" xfId="0" applyFont="1" applyFill="1" applyAlignment="1">
      <alignment horizontal="left" vertical="center" wrapText="1"/>
    </xf>
    <xf numFmtId="0" fontId="16" fillId="5" borderId="14" xfId="0" applyFont="1" applyFill="1" applyBorder="1" applyAlignment="1">
      <alignment horizontal="center"/>
    </xf>
    <xf numFmtId="0" fontId="16" fillId="5" borderId="15" xfId="0" applyFont="1" applyFill="1" applyBorder="1" applyAlignment="1">
      <alignment horizontal="center"/>
    </xf>
    <xf numFmtId="0" fontId="16" fillId="5" borderId="16" xfId="0" applyFont="1" applyFill="1" applyBorder="1" applyAlignment="1">
      <alignment horizontal="center"/>
    </xf>
    <xf numFmtId="0" fontId="16" fillId="11" borderId="14" xfId="0" applyFont="1" applyFill="1" applyBorder="1" applyAlignment="1">
      <alignment horizontal="center"/>
    </xf>
    <xf numFmtId="0" fontId="16" fillId="11" borderId="15" xfId="0" applyFont="1" applyFill="1" applyBorder="1" applyAlignment="1">
      <alignment horizontal="center"/>
    </xf>
    <xf numFmtId="0" fontId="16" fillId="11" borderId="16" xfId="0" applyFont="1" applyFill="1" applyBorder="1" applyAlignment="1">
      <alignment horizontal="center"/>
    </xf>
    <xf numFmtId="0" fontId="18" fillId="10" borderId="14" xfId="0" applyFont="1" applyFill="1" applyBorder="1" applyAlignment="1">
      <alignment horizontal="center"/>
    </xf>
    <xf numFmtId="0" fontId="18" fillId="10" borderId="15" xfId="0" applyFont="1" applyFill="1" applyBorder="1" applyAlignment="1">
      <alignment horizontal="center"/>
    </xf>
    <xf numFmtId="0" fontId="18" fillId="10" borderId="16" xfId="0" applyFont="1" applyFill="1" applyBorder="1" applyAlignment="1">
      <alignment horizontal="center"/>
    </xf>
    <xf numFmtId="0" fontId="18" fillId="10" borderId="17" xfId="0" applyFont="1" applyFill="1" applyBorder="1" applyAlignment="1">
      <alignment horizontal="center"/>
    </xf>
    <xf numFmtId="0" fontId="18" fillId="10" borderId="13" xfId="0" applyFont="1" applyFill="1" applyBorder="1" applyAlignment="1">
      <alignment horizontal="center"/>
    </xf>
    <xf numFmtId="0" fontId="18" fillId="10" borderId="18" xfId="0" applyFont="1" applyFill="1" applyBorder="1" applyAlignment="1">
      <alignment horizontal="center"/>
    </xf>
    <xf numFmtId="0" fontId="16" fillId="11" borderId="17" xfId="0" applyFont="1" applyFill="1" applyBorder="1" applyAlignment="1">
      <alignment horizontal="center"/>
    </xf>
    <xf numFmtId="0" fontId="16" fillId="11" borderId="13" xfId="0" applyFont="1" applyFill="1" applyBorder="1" applyAlignment="1">
      <alignment horizontal="center"/>
    </xf>
    <xf numFmtId="0" fontId="16" fillId="11" borderId="18" xfId="0" applyFont="1" applyFill="1" applyBorder="1" applyAlignment="1">
      <alignment horizontal="center"/>
    </xf>
    <xf numFmtId="0" fontId="16" fillId="5" borderId="17" xfId="0" applyFont="1" applyFill="1" applyBorder="1" applyAlignment="1">
      <alignment horizontal="center"/>
    </xf>
    <xf numFmtId="0" fontId="16" fillId="5" borderId="13" xfId="0" applyFont="1" applyFill="1" applyBorder="1" applyAlignment="1">
      <alignment horizontal="center"/>
    </xf>
    <xf numFmtId="0" fontId="16" fillId="5" borderId="18" xfId="0" applyFont="1" applyFill="1" applyBorder="1" applyAlignment="1">
      <alignment horizontal="center"/>
    </xf>
    <xf numFmtId="0" fontId="16" fillId="5" borderId="3" xfId="0" applyFont="1" applyFill="1" applyBorder="1" applyAlignment="1">
      <alignment horizontal="center"/>
    </xf>
    <xf numFmtId="0" fontId="16" fillId="11" borderId="3"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2" fillId="6" borderId="0" xfId="0" applyFont="1" applyFill="1" applyAlignment="1">
      <alignment horizontal="left" wrapText="1"/>
    </xf>
    <xf numFmtId="0" fontId="19" fillId="0" borderId="0" xfId="0" applyFont="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1</xdr:row>
      <xdr:rowOff>28575</xdr:rowOff>
    </xdr:from>
    <xdr:to>
      <xdr:col>8</xdr:col>
      <xdr:colOff>139951</xdr:colOff>
      <xdr:row>6</xdr:row>
      <xdr:rowOff>76340</xdr:rowOff>
    </xdr:to>
    <xdr:pic>
      <xdr:nvPicPr>
        <xdr:cNvPr id="2" name="Picture 1">
          <a:extLst>
            <a:ext uri="{FF2B5EF4-FFF2-40B4-BE49-F238E27FC236}">
              <a16:creationId xmlns:a16="http://schemas.microsoft.com/office/drawing/2014/main" id="{EB1F35B7-11C1-498C-8864-6C2C92274CAF}"/>
            </a:ext>
          </a:extLst>
        </xdr:cNvPr>
        <xdr:cNvPicPr>
          <a:picLocks noChangeAspect="1"/>
        </xdr:cNvPicPr>
      </xdr:nvPicPr>
      <xdr:blipFill>
        <a:blip xmlns:r="http://schemas.openxmlformats.org/officeDocument/2006/relationships" r:embed="rId1">
          <a:clrChange>
            <a:clrFrom>
              <a:srgbClr val="F5F5F5"/>
            </a:clrFrom>
            <a:clrTo>
              <a:srgbClr val="F5F5F5">
                <a:alpha val="0"/>
              </a:srgbClr>
            </a:clrTo>
          </a:clrChange>
          <a:extLst>
            <a:ext uri="{28A0092B-C50C-407E-A947-70E740481C1C}">
              <a14:useLocalDpi xmlns:a14="http://schemas.microsoft.com/office/drawing/2010/main" val="0"/>
            </a:ext>
          </a:extLst>
        </a:blip>
        <a:stretch>
          <a:fillRect/>
        </a:stretch>
      </xdr:blipFill>
      <xdr:spPr>
        <a:xfrm>
          <a:off x="2168525" y="206375"/>
          <a:ext cx="1905251" cy="955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371475</xdr:colOff>
      <xdr:row>1</xdr:row>
      <xdr:rowOff>28575</xdr:rowOff>
    </xdr:from>
    <xdr:to>
      <xdr:col>8</xdr:col>
      <xdr:colOff>143126</xdr:colOff>
      <xdr:row>6</xdr:row>
      <xdr:rowOff>76340</xdr:rowOff>
    </xdr:to>
    <xdr:pic>
      <xdr:nvPicPr>
        <xdr:cNvPr id="2" name="Picture 1">
          <a:extLst>
            <a:ext uri="{FF2B5EF4-FFF2-40B4-BE49-F238E27FC236}">
              <a16:creationId xmlns:a16="http://schemas.microsoft.com/office/drawing/2014/main" id="{4E7B7FDB-6F07-4286-AE30-6D4034C0B170}"/>
            </a:ext>
          </a:extLst>
        </xdr:cNvPr>
        <xdr:cNvPicPr>
          <a:picLocks noChangeAspect="1"/>
        </xdr:cNvPicPr>
      </xdr:nvPicPr>
      <xdr:blipFill>
        <a:blip xmlns:r="http://schemas.openxmlformats.org/officeDocument/2006/relationships" r:embed="rId1">
          <a:clrChange>
            <a:clrFrom>
              <a:srgbClr val="F5F5F5"/>
            </a:clrFrom>
            <a:clrTo>
              <a:srgbClr val="F5F5F5">
                <a:alpha val="0"/>
              </a:srgbClr>
            </a:clrTo>
          </a:clrChange>
          <a:extLst>
            <a:ext uri="{28A0092B-C50C-407E-A947-70E740481C1C}">
              <a14:useLocalDpi xmlns:a14="http://schemas.microsoft.com/office/drawing/2010/main" val="0"/>
            </a:ext>
          </a:extLst>
        </a:blip>
        <a:stretch>
          <a:fillRect/>
        </a:stretch>
      </xdr:blipFill>
      <xdr:spPr>
        <a:xfrm>
          <a:off x="2168525" y="206375"/>
          <a:ext cx="1905251" cy="955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133350</xdr:rowOff>
    </xdr:from>
    <xdr:to>
      <xdr:col>2</xdr:col>
      <xdr:colOff>416560</xdr:colOff>
      <xdr:row>5</xdr:row>
      <xdr:rowOff>51603</xdr:rowOff>
    </xdr:to>
    <xdr:pic>
      <xdr:nvPicPr>
        <xdr:cNvPr id="2" name="Picture 1">
          <a:extLst>
            <a:ext uri="{FF2B5EF4-FFF2-40B4-BE49-F238E27FC236}">
              <a16:creationId xmlns:a16="http://schemas.microsoft.com/office/drawing/2014/main" id="{F2D6D111-5B58-46CF-8886-5A0C616D4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323850"/>
          <a:ext cx="626110" cy="6675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3</xdr:col>
      <xdr:colOff>178435</xdr:colOff>
      <xdr:row>4</xdr:row>
      <xdr:rowOff>143678</xdr:rowOff>
    </xdr:to>
    <xdr:pic>
      <xdr:nvPicPr>
        <xdr:cNvPr id="2" name="Picture 1">
          <a:extLst>
            <a:ext uri="{FF2B5EF4-FFF2-40B4-BE49-F238E27FC236}">
              <a16:creationId xmlns:a16="http://schemas.microsoft.com/office/drawing/2014/main" id="{1D27CD79-3F60-469C-8E95-00B0711C42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238125"/>
          <a:ext cx="626110" cy="6675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133350</xdr:colOff>
      <xdr:row>1</xdr:row>
      <xdr:rowOff>95250</xdr:rowOff>
    </xdr:from>
    <xdr:to>
      <xdr:col>3</xdr:col>
      <xdr:colOff>187960</xdr:colOff>
      <xdr:row>3</xdr:row>
      <xdr:rowOff>391328</xdr:rowOff>
    </xdr:to>
    <xdr:pic>
      <xdr:nvPicPr>
        <xdr:cNvPr id="2" name="Picture 1">
          <a:extLst>
            <a:ext uri="{FF2B5EF4-FFF2-40B4-BE49-F238E27FC236}">
              <a16:creationId xmlns:a16="http://schemas.microsoft.com/office/drawing/2014/main" id="{DEFD303B-85CB-4966-9BF3-60753B925D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285750"/>
          <a:ext cx="626110" cy="667553"/>
        </a:xfrm>
        <a:prstGeom prst="rect">
          <a:avLst/>
        </a:prstGeom>
      </xdr:spPr>
    </xdr:pic>
    <xdr:clientData/>
  </xdr:twoCellAnchor>
</xdr:wsDr>
</file>

<file path=xl/theme/theme1.xml><?xml version="1.0" encoding="utf-8"?>
<a:theme xmlns:a="http://schemas.openxmlformats.org/drawingml/2006/main" name="Office Theme">
  <a:themeElements>
    <a:clrScheme name="Custom 1">
      <a:dk1>
        <a:srgbClr val="000000"/>
      </a:dk1>
      <a:lt1>
        <a:srgbClr val="FFFFFF"/>
      </a:lt1>
      <a:dk2>
        <a:srgbClr val="67686B"/>
      </a:dk2>
      <a:lt2>
        <a:srgbClr val="EDEDED"/>
      </a:lt2>
      <a:accent1>
        <a:srgbClr val="66CCFF"/>
      </a:accent1>
      <a:accent2>
        <a:srgbClr val="AEBB57"/>
      </a:accent2>
      <a:accent3>
        <a:srgbClr val="E58036"/>
      </a:accent3>
      <a:accent4>
        <a:srgbClr val="67686B"/>
      </a:accent4>
      <a:accent5>
        <a:srgbClr val="66CCFF"/>
      </a:accent5>
      <a:accent6>
        <a:srgbClr val="AEBB57"/>
      </a:accent6>
      <a:hlink>
        <a:srgbClr val="E58036"/>
      </a:hlink>
      <a:folHlink>
        <a:srgbClr val="67686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9271E-0958-41AF-9386-185C97216E93}">
  <dimension ref="A1:K27"/>
  <sheetViews>
    <sheetView showGridLines="0" topLeftCell="A10" workbookViewId="0">
      <selection activeCell="G28" sqref="G28:G29"/>
    </sheetView>
  </sheetViews>
  <sheetFormatPr defaultRowHeight="15" x14ac:dyDescent="0.25"/>
  <cols>
    <col min="1" max="1" width="4.42578125" style="6" customWidth="1"/>
    <col min="2" max="2" width="5" customWidth="1"/>
    <col min="3" max="4" width="8.42578125" customWidth="1"/>
    <col min="5" max="5" width="8" customWidth="1"/>
    <col min="6" max="6" width="7.42578125" customWidth="1"/>
    <col min="7" max="7" width="8" customWidth="1"/>
    <col min="8" max="8" width="7.42578125" customWidth="1"/>
    <col min="9" max="10" width="7.5703125" customWidth="1"/>
  </cols>
  <sheetData>
    <row r="1" spans="3:11" s="6" customFormat="1" x14ac:dyDescent="0.25"/>
    <row r="8" spans="3:11" ht="18.75" x14ac:dyDescent="0.25">
      <c r="C8" s="160" t="s">
        <v>32</v>
      </c>
      <c r="D8" s="160"/>
      <c r="E8" s="160"/>
      <c r="F8" s="160"/>
      <c r="G8" s="160"/>
      <c r="H8" s="160"/>
      <c r="I8" s="160"/>
      <c r="J8" s="160"/>
      <c r="K8" s="160"/>
    </row>
    <row r="9" spans="3:11" x14ac:dyDescent="0.25">
      <c r="C9" s="161" t="s">
        <v>46</v>
      </c>
      <c r="D9" s="162"/>
      <c r="E9" s="162"/>
      <c r="F9" s="162"/>
      <c r="G9" s="162"/>
      <c r="H9" s="162"/>
      <c r="I9" s="162"/>
      <c r="J9" s="162"/>
      <c r="K9" s="162"/>
    </row>
    <row r="10" spans="3:11" ht="9" customHeight="1" x14ac:dyDescent="0.25"/>
    <row r="11" spans="3:11" ht="17.25" customHeight="1" x14ac:dyDescent="0.25">
      <c r="C11" s="163" t="s">
        <v>20</v>
      </c>
      <c r="D11" s="163"/>
      <c r="E11" s="163"/>
      <c r="F11" s="163"/>
      <c r="G11" s="163"/>
      <c r="H11" s="163"/>
      <c r="I11" s="163"/>
      <c r="J11" s="163"/>
      <c r="K11" s="163"/>
    </row>
    <row r="12" spans="3:11" ht="23.25" customHeight="1" x14ac:dyDescent="0.25">
      <c r="C12" s="163"/>
      <c r="D12" s="163"/>
      <c r="E12" s="163"/>
      <c r="F12" s="163"/>
      <c r="G12" s="163"/>
      <c r="H12" s="163"/>
      <c r="I12" s="163"/>
      <c r="J12" s="163"/>
      <c r="K12" s="163"/>
    </row>
    <row r="13" spans="3:11" ht="25.5" customHeight="1" x14ac:dyDescent="0.25">
      <c r="C13" s="163"/>
      <c r="D13" s="163"/>
      <c r="E13" s="163"/>
      <c r="F13" s="163"/>
      <c r="G13" s="163"/>
      <c r="H13" s="163"/>
      <c r="I13" s="163"/>
      <c r="J13" s="163"/>
      <c r="K13" s="163"/>
    </row>
    <row r="14" spans="3:11" ht="44.1" customHeight="1" x14ac:dyDescent="0.25">
      <c r="C14" s="163"/>
      <c r="D14" s="163"/>
      <c r="E14" s="163"/>
      <c r="F14" s="163"/>
      <c r="G14" s="163"/>
      <c r="H14" s="163"/>
      <c r="I14" s="163"/>
      <c r="J14" s="163"/>
      <c r="K14" s="163"/>
    </row>
    <row r="15" spans="3:11" ht="18.75" customHeight="1" x14ac:dyDescent="0.25">
      <c r="C15" s="163" t="s">
        <v>12</v>
      </c>
      <c r="D15" s="163"/>
      <c r="E15" s="163"/>
      <c r="F15" s="163"/>
      <c r="G15" s="163"/>
      <c r="H15" s="163"/>
      <c r="I15" s="163"/>
      <c r="J15" s="163"/>
      <c r="K15" s="163"/>
    </row>
    <row r="16" spans="3:11" ht="19.5" customHeight="1" x14ac:dyDescent="0.25">
      <c r="C16" s="163"/>
      <c r="D16" s="163"/>
      <c r="E16" s="163"/>
      <c r="F16" s="163"/>
      <c r="G16" s="163"/>
      <c r="H16" s="163"/>
      <c r="I16" s="163"/>
      <c r="J16" s="163"/>
      <c r="K16" s="163"/>
    </row>
    <row r="17" spans="3:11" ht="21.75" customHeight="1" x14ac:dyDescent="0.25">
      <c r="C17" s="163"/>
      <c r="D17" s="163"/>
      <c r="E17" s="163"/>
      <c r="F17" s="163"/>
      <c r="G17" s="163"/>
      <c r="H17" s="163"/>
      <c r="I17" s="163"/>
      <c r="J17" s="163"/>
      <c r="K17" s="163"/>
    </row>
    <row r="18" spans="3:11" ht="22.5" customHeight="1" x14ac:dyDescent="0.25">
      <c r="C18" s="163"/>
      <c r="D18" s="163"/>
      <c r="E18" s="163"/>
      <c r="F18" s="163"/>
      <c r="G18" s="163"/>
      <c r="H18" s="163"/>
      <c r="I18" s="163"/>
      <c r="J18" s="163"/>
      <c r="K18" s="163"/>
    </row>
    <row r="19" spans="3:11" x14ac:dyDescent="0.25">
      <c r="C19" s="159" t="s">
        <v>22</v>
      </c>
      <c r="D19" s="159"/>
      <c r="E19" s="159"/>
      <c r="F19" s="159"/>
      <c r="G19" s="159"/>
      <c r="H19" s="159"/>
      <c r="I19" s="159"/>
      <c r="J19" s="159"/>
      <c r="K19" s="159"/>
    </row>
    <row r="20" spans="3:11" ht="15" customHeight="1" x14ac:dyDescent="0.25">
      <c r="C20" s="163" t="s">
        <v>21</v>
      </c>
      <c r="D20" s="163"/>
      <c r="E20" s="163"/>
      <c r="F20" s="163"/>
      <c r="G20" s="163"/>
      <c r="H20" s="163"/>
      <c r="I20" s="163"/>
      <c r="J20" s="163"/>
      <c r="K20" s="163"/>
    </row>
    <row r="21" spans="3:11" ht="15" customHeight="1" x14ac:dyDescent="0.25">
      <c r="C21" s="163"/>
      <c r="D21" s="163"/>
      <c r="E21" s="163"/>
      <c r="F21" s="163"/>
      <c r="G21" s="163"/>
      <c r="H21" s="163"/>
      <c r="I21" s="163"/>
      <c r="J21" s="163"/>
      <c r="K21" s="163"/>
    </row>
    <row r="22" spans="3:11" ht="15" customHeight="1" x14ac:dyDescent="0.25">
      <c r="C22" s="163"/>
      <c r="D22" s="163"/>
      <c r="E22" s="163"/>
      <c r="F22" s="163"/>
      <c r="G22" s="163"/>
      <c r="H22" s="163"/>
      <c r="I22" s="163"/>
      <c r="J22" s="163"/>
      <c r="K22" s="163"/>
    </row>
    <row r="23" spans="3:11" ht="15" customHeight="1" x14ac:dyDescent="0.25">
      <c r="C23" s="163"/>
      <c r="D23" s="163"/>
      <c r="E23" s="163"/>
      <c r="F23" s="163"/>
      <c r="G23" s="163"/>
      <c r="H23" s="163"/>
      <c r="I23" s="163"/>
      <c r="J23" s="163"/>
      <c r="K23" s="163"/>
    </row>
    <row r="25" spans="3:11" x14ac:dyDescent="0.25">
      <c r="C25" s="159" t="s">
        <v>7</v>
      </c>
      <c r="D25" s="159"/>
      <c r="E25" s="159"/>
      <c r="F25" s="159"/>
      <c r="G25" s="159"/>
      <c r="H25" s="159"/>
      <c r="I25" s="159"/>
      <c r="J25" s="159"/>
      <c r="K25" s="159"/>
    </row>
    <row r="26" spans="3:11" ht="15" customHeight="1" x14ac:dyDescent="0.25">
      <c r="C26" s="7" t="s">
        <v>8</v>
      </c>
      <c r="D26" s="8" t="s">
        <v>9</v>
      </c>
    </row>
    <row r="27" spans="3:11" ht="15" customHeight="1" x14ac:dyDescent="0.25">
      <c r="C27" s="7" t="s">
        <v>10</v>
      </c>
      <c r="D27" s="8" t="s">
        <v>11</v>
      </c>
    </row>
  </sheetData>
  <mergeCells count="7">
    <mergeCell ref="C25:K25"/>
    <mergeCell ref="C8:K8"/>
    <mergeCell ref="C9:K9"/>
    <mergeCell ref="C11:K14"/>
    <mergeCell ref="C15:K18"/>
    <mergeCell ref="C19:K19"/>
    <mergeCell ref="C20:K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8E25B-7664-4622-829D-940EDEB54635}">
  <dimension ref="A1:M32"/>
  <sheetViews>
    <sheetView showGridLines="0" tabSelected="1" topLeftCell="A7" workbookViewId="0">
      <selection activeCell="X12" sqref="X12"/>
    </sheetView>
  </sheetViews>
  <sheetFormatPr defaultRowHeight="15" x14ac:dyDescent="0.25"/>
  <cols>
    <col min="1" max="1" width="4.42578125" style="6" customWidth="1"/>
    <col min="2" max="2" width="5" customWidth="1"/>
    <col min="3" max="4" width="8.42578125" customWidth="1"/>
    <col min="5" max="5" width="8" customWidth="1"/>
    <col min="6" max="6" width="7.42578125" customWidth="1"/>
    <col min="7" max="7" width="8" customWidth="1"/>
    <col min="8" max="8" width="7.42578125" customWidth="1"/>
    <col min="9" max="10" width="7.5703125" customWidth="1"/>
    <col min="16" max="16" width="45.140625" customWidth="1"/>
  </cols>
  <sheetData>
    <row r="1" spans="3:13" s="6" customFormat="1" x14ac:dyDescent="0.25"/>
    <row r="8" spans="3:13" ht="18.75" x14ac:dyDescent="0.25">
      <c r="C8" s="160" t="s">
        <v>33</v>
      </c>
      <c r="D8" s="160"/>
      <c r="E8" s="160"/>
      <c r="F8" s="160"/>
      <c r="G8" s="160"/>
      <c r="H8" s="160"/>
      <c r="I8" s="160"/>
      <c r="J8" s="160"/>
      <c r="K8" s="160"/>
    </row>
    <row r="9" spans="3:13" ht="18.75" x14ac:dyDescent="0.25">
      <c r="C9" s="167" t="s">
        <v>35</v>
      </c>
      <c r="D9" s="167"/>
      <c r="E9" s="167"/>
      <c r="F9" s="167"/>
      <c r="G9" s="167"/>
      <c r="H9" s="167"/>
      <c r="I9" s="167"/>
      <c r="J9" s="167"/>
      <c r="K9" s="167"/>
      <c r="L9" s="167"/>
      <c r="M9" s="167"/>
    </row>
    <row r="10" spans="3:13" ht="17.25" customHeight="1" x14ac:dyDescent="0.25">
      <c r="C10" s="30" t="s">
        <v>23</v>
      </c>
      <c r="D10" s="9"/>
      <c r="E10" s="9"/>
      <c r="F10" s="9"/>
      <c r="G10" s="9"/>
      <c r="H10" s="9"/>
      <c r="I10" s="9"/>
      <c r="J10" s="9"/>
      <c r="K10" s="9"/>
    </row>
    <row r="11" spans="3:13" ht="23.85" customHeight="1" x14ac:dyDescent="0.25">
      <c r="C11" s="172" t="s">
        <v>36</v>
      </c>
      <c r="D11" s="172"/>
      <c r="E11" s="172"/>
      <c r="F11" s="172"/>
      <c r="G11" s="172"/>
      <c r="H11" s="172"/>
      <c r="I11" s="172"/>
      <c r="J11" s="172"/>
      <c r="K11" s="172"/>
      <c r="L11" s="172"/>
    </row>
    <row r="12" spans="3:13" ht="56.1" customHeight="1" x14ac:dyDescent="0.25">
      <c r="C12" s="172"/>
      <c r="D12" s="172"/>
      <c r="E12" s="172"/>
      <c r="F12" s="172"/>
      <c r="G12" s="172"/>
      <c r="H12" s="172"/>
      <c r="I12" s="172"/>
      <c r="J12" s="172"/>
      <c r="K12" s="172"/>
      <c r="L12" s="172"/>
    </row>
    <row r="13" spans="3:13" ht="19.350000000000001" customHeight="1" x14ac:dyDescent="0.25">
      <c r="C13" s="173" t="s">
        <v>24</v>
      </c>
      <c r="D13" s="173"/>
      <c r="E13" s="173"/>
      <c r="F13" s="173"/>
      <c r="G13" s="173"/>
      <c r="H13" s="173"/>
      <c r="I13" s="173"/>
      <c r="J13" s="173"/>
      <c r="K13" s="173"/>
      <c r="L13" s="173"/>
    </row>
    <row r="14" spans="3:13" ht="19.350000000000001" customHeight="1" x14ac:dyDescent="0.25">
      <c r="C14" s="174" t="s">
        <v>37</v>
      </c>
      <c r="D14" s="174"/>
      <c r="E14" s="174"/>
      <c r="F14" s="174"/>
      <c r="G14" s="174"/>
      <c r="H14" s="174"/>
      <c r="I14" s="174"/>
      <c r="J14" s="174"/>
      <c r="K14" s="174"/>
      <c r="L14" s="174"/>
    </row>
    <row r="15" spans="3:13" ht="19.350000000000001" customHeight="1" x14ac:dyDescent="0.25">
      <c r="C15" s="173" t="s">
        <v>25</v>
      </c>
      <c r="D15" s="173"/>
      <c r="E15" s="173"/>
      <c r="F15" s="173"/>
      <c r="G15" s="173"/>
      <c r="H15" s="173"/>
      <c r="I15" s="173"/>
      <c r="J15" s="173"/>
      <c r="K15" s="173"/>
      <c r="L15" s="173"/>
    </row>
    <row r="16" spans="3:13" ht="19.350000000000001" customHeight="1" x14ac:dyDescent="0.25">
      <c r="C16" s="172" t="s">
        <v>26</v>
      </c>
      <c r="D16" s="172"/>
      <c r="E16" s="172"/>
      <c r="F16" s="172"/>
      <c r="G16" s="172"/>
      <c r="H16" s="172"/>
      <c r="I16" s="172"/>
      <c r="J16" s="172"/>
      <c r="K16" s="172"/>
      <c r="L16" s="172"/>
    </row>
    <row r="17" spans="3:12" ht="14.1" customHeight="1" x14ac:dyDescent="0.25">
      <c r="C17" s="172"/>
      <c r="D17" s="172"/>
      <c r="E17" s="172"/>
      <c r="F17" s="172"/>
      <c r="G17" s="172"/>
      <c r="H17" s="172"/>
      <c r="I17" s="172"/>
      <c r="J17" s="172"/>
      <c r="K17" s="172"/>
      <c r="L17" s="172"/>
    </row>
    <row r="18" spans="3:12" ht="22.5" customHeight="1" x14ac:dyDescent="0.25">
      <c r="C18" s="171" t="s">
        <v>27</v>
      </c>
      <c r="D18" s="171"/>
      <c r="E18" s="171"/>
      <c r="F18" s="171"/>
      <c r="G18" s="171"/>
      <c r="H18" s="171"/>
      <c r="I18" s="171"/>
      <c r="J18" s="171"/>
      <c r="K18" s="171"/>
      <c r="L18" s="171"/>
    </row>
    <row r="19" spans="3:12" ht="95.45" customHeight="1" x14ac:dyDescent="0.25">
      <c r="C19" s="172" t="s">
        <v>68</v>
      </c>
      <c r="D19" s="172"/>
      <c r="E19" s="172"/>
      <c r="F19" s="172"/>
      <c r="G19" s="172"/>
      <c r="H19" s="172"/>
      <c r="I19" s="172"/>
      <c r="J19" s="172"/>
      <c r="K19" s="172"/>
      <c r="L19" s="172"/>
    </row>
    <row r="20" spans="3:12" x14ac:dyDescent="0.25">
      <c r="C20" s="168" t="s">
        <v>31</v>
      </c>
      <c r="D20" s="168"/>
      <c r="E20" s="168"/>
      <c r="F20" s="168"/>
      <c r="G20" s="168"/>
      <c r="H20" s="168"/>
      <c r="I20" s="168"/>
      <c r="J20" s="168"/>
      <c r="K20" s="168"/>
      <c r="L20" s="168"/>
    </row>
    <row r="21" spans="3:12" ht="37.35" customHeight="1" x14ac:dyDescent="0.25">
      <c r="C21" s="166" t="s">
        <v>38</v>
      </c>
      <c r="D21" s="166"/>
      <c r="E21" s="166"/>
      <c r="F21" s="166"/>
      <c r="G21" s="166"/>
      <c r="H21" s="166"/>
      <c r="I21" s="166"/>
      <c r="J21" s="166"/>
      <c r="K21" s="166"/>
      <c r="L21" s="166"/>
    </row>
    <row r="22" spans="3:12" x14ac:dyDescent="0.25">
      <c r="C22" s="31" t="s">
        <v>28</v>
      </c>
      <c r="D22" s="31"/>
      <c r="E22" s="31"/>
      <c r="F22" s="31"/>
      <c r="G22" s="31"/>
      <c r="H22" s="31"/>
      <c r="I22" s="31"/>
      <c r="J22" s="31"/>
      <c r="K22" s="31"/>
      <c r="L22" s="31"/>
    </row>
    <row r="23" spans="3:12" ht="50.45" customHeight="1" x14ac:dyDescent="0.25">
      <c r="C23" s="164" t="s">
        <v>29</v>
      </c>
      <c r="D23" s="164"/>
      <c r="E23" s="164"/>
      <c r="F23" s="164"/>
      <c r="G23" s="164"/>
      <c r="H23" s="164"/>
      <c r="I23" s="164"/>
      <c r="J23" s="164"/>
      <c r="K23" s="164"/>
      <c r="L23" s="164"/>
    </row>
    <row r="24" spans="3:12" x14ac:dyDescent="0.25">
      <c r="C24" s="169" t="s">
        <v>34</v>
      </c>
      <c r="D24" s="169"/>
      <c r="E24" s="169"/>
      <c r="F24" s="169"/>
      <c r="G24" s="32"/>
      <c r="H24" s="32"/>
      <c r="I24" s="32"/>
      <c r="J24" s="32"/>
      <c r="K24" s="32"/>
      <c r="L24" s="32"/>
    </row>
    <row r="25" spans="3:12" ht="78" customHeight="1" x14ac:dyDescent="0.25">
      <c r="C25" s="170" t="s">
        <v>39</v>
      </c>
      <c r="D25" s="170"/>
      <c r="E25" s="170"/>
      <c r="F25" s="170"/>
      <c r="G25" s="170"/>
      <c r="H25" s="170"/>
      <c r="I25" s="170"/>
      <c r="J25" s="170"/>
      <c r="K25" s="170"/>
      <c r="L25" s="32"/>
    </row>
    <row r="26" spans="3:12" x14ac:dyDescent="0.25">
      <c r="C26" s="30" t="s">
        <v>30</v>
      </c>
      <c r="D26" s="9"/>
      <c r="E26" s="9"/>
      <c r="F26" s="9"/>
      <c r="G26" s="9"/>
      <c r="H26" s="9"/>
      <c r="I26" s="9"/>
      <c r="J26" s="9"/>
      <c r="K26" s="9"/>
    </row>
    <row r="27" spans="3:12" ht="66" customHeight="1" x14ac:dyDescent="0.25">
      <c r="C27" s="165" t="s">
        <v>45</v>
      </c>
      <c r="D27" s="165"/>
      <c r="E27" s="165"/>
      <c r="F27" s="165"/>
      <c r="G27" s="165"/>
      <c r="H27" s="165"/>
      <c r="I27" s="165"/>
      <c r="J27" s="165"/>
      <c r="K27" s="165"/>
      <c r="L27" s="165"/>
    </row>
    <row r="28" spans="3:12" x14ac:dyDescent="0.25">
      <c r="C28" s="9"/>
      <c r="D28" s="9"/>
      <c r="E28" s="9"/>
      <c r="F28" s="9"/>
      <c r="G28" s="9"/>
      <c r="H28" s="9"/>
      <c r="I28" s="9"/>
      <c r="J28" s="9"/>
      <c r="K28" s="9"/>
    </row>
    <row r="29" spans="3:12" x14ac:dyDescent="0.25">
      <c r="C29" s="30" t="s">
        <v>65</v>
      </c>
      <c r="D29" s="9"/>
      <c r="E29" s="9"/>
      <c r="F29" s="9"/>
      <c r="G29" s="9"/>
      <c r="H29" s="9"/>
      <c r="I29" s="9"/>
      <c r="J29" s="9"/>
      <c r="K29" s="9"/>
    </row>
    <row r="30" spans="3:12" ht="120" customHeight="1" x14ac:dyDescent="0.25">
      <c r="C30" s="165" t="s">
        <v>66</v>
      </c>
      <c r="D30" s="165"/>
      <c r="E30" s="165"/>
      <c r="F30" s="165"/>
      <c r="G30" s="165"/>
      <c r="H30" s="165"/>
      <c r="I30" s="165"/>
      <c r="J30" s="165"/>
      <c r="K30" s="165"/>
      <c r="L30" s="165"/>
    </row>
    <row r="31" spans="3:12" ht="15" customHeight="1" x14ac:dyDescent="0.25">
      <c r="C31" s="9"/>
      <c r="D31" s="9"/>
      <c r="E31" s="9"/>
      <c r="F31" s="9"/>
      <c r="G31" s="9"/>
      <c r="H31" s="9"/>
      <c r="I31" s="9"/>
      <c r="J31" s="9"/>
      <c r="K31" s="9"/>
    </row>
    <row r="32" spans="3:12" ht="15" customHeight="1" x14ac:dyDescent="0.25">
      <c r="C32" s="11"/>
      <c r="D32" s="12"/>
      <c r="E32" s="10"/>
      <c r="F32" s="10"/>
      <c r="G32" s="10"/>
      <c r="H32" s="10"/>
      <c r="I32" s="10"/>
      <c r="J32" s="10"/>
      <c r="K32" s="10"/>
    </row>
  </sheetData>
  <mergeCells count="16">
    <mergeCell ref="C30:L30"/>
    <mergeCell ref="C8:K8"/>
    <mergeCell ref="C18:L18"/>
    <mergeCell ref="C19:L19"/>
    <mergeCell ref="C11:L12"/>
    <mergeCell ref="C13:L13"/>
    <mergeCell ref="C14:L14"/>
    <mergeCell ref="C15:L15"/>
    <mergeCell ref="C16:L17"/>
    <mergeCell ref="C23:L23"/>
    <mergeCell ref="C27:L27"/>
    <mergeCell ref="C21:L21"/>
    <mergeCell ref="C9:M9"/>
    <mergeCell ref="C20:L20"/>
    <mergeCell ref="C24:F24"/>
    <mergeCell ref="C25:K2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A8F21-D517-4387-B1A2-D03B1A58BA1B}">
  <dimension ref="A1:P15"/>
  <sheetViews>
    <sheetView showGridLines="0" workbookViewId="0">
      <selection activeCell="G17" sqref="G17"/>
    </sheetView>
  </sheetViews>
  <sheetFormatPr defaultColWidth="8.5703125" defaultRowHeight="15" x14ac:dyDescent="0.25"/>
  <cols>
    <col min="1" max="1" width="4.42578125" style="18" customWidth="1"/>
    <col min="2" max="2" width="4.42578125" style="34" customWidth="1"/>
    <col min="3" max="3" width="8.5703125" style="19"/>
    <col min="4" max="4" width="17.5703125" style="14" customWidth="1"/>
    <col min="5" max="5" width="18.42578125" style="19" customWidth="1"/>
    <col min="6" max="6" width="21.140625" style="17" customWidth="1"/>
    <col min="7" max="7" width="16.42578125" style="14" customWidth="1"/>
    <col min="8" max="8" width="13.5703125" style="14" customWidth="1"/>
    <col min="9" max="9" width="13.5703125" style="19" customWidth="1"/>
    <col min="10" max="10" width="13.5703125" style="74" customWidth="1"/>
    <col min="11" max="11" width="16.140625" style="16" customWidth="1"/>
    <col min="12" max="12" width="13.42578125" style="16" customWidth="1"/>
    <col min="13" max="13" width="13.42578125" style="19" customWidth="1"/>
    <col min="14" max="16384" width="8.5703125" style="19"/>
  </cols>
  <sheetData>
    <row r="1" spans="1:16" s="18" customFormat="1" ht="15" customHeight="1" x14ac:dyDescent="0.25">
      <c r="B1" s="48"/>
      <c r="F1" s="15"/>
      <c r="J1" s="69"/>
      <c r="K1" s="15"/>
      <c r="L1" s="15"/>
    </row>
    <row r="2" spans="1:16" s="34" customFormat="1" ht="15" customHeight="1" x14ac:dyDescent="0.25">
      <c r="A2" s="48"/>
      <c r="D2" s="175" t="s">
        <v>52</v>
      </c>
      <c r="E2" s="175"/>
      <c r="F2" s="175"/>
      <c r="G2" s="175"/>
      <c r="J2" s="79"/>
      <c r="K2" s="78"/>
      <c r="L2" s="78"/>
    </row>
    <row r="3" spans="1:16" s="34" customFormat="1" ht="15" customHeight="1" x14ac:dyDescent="0.25">
      <c r="A3" s="48"/>
      <c r="D3" s="175"/>
      <c r="E3" s="175"/>
      <c r="F3" s="175"/>
      <c r="G3" s="175"/>
      <c r="J3" s="79"/>
      <c r="K3" s="78"/>
      <c r="L3" s="78"/>
    </row>
    <row r="4" spans="1:16" s="34" customFormat="1" ht="15" customHeight="1" x14ac:dyDescent="0.25">
      <c r="A4" s="48"/>
      <c r="D4" s="175"/>
      <c r="E4" s="175"/>
      <c r="F4" s="175"/>
      <c r="G4" s="175"/>
      <c r="J4" s="79"/>
      <c r="K4" s="78"/>
      <c r="L4" s="78"/>
    </row>
    <row r="5" spans="1:16" s="34" customFormat="1" ht="14.25" customHeight="1" x14ac:dyDescent="0.25">
      <c r="A5" s="48"/>
      <c r="D5" s="175"/>
      <c r="E5" s="175"/>
      <c r="F5" s="175"/>
      <c r="G5" s="175"/>
      <c r="J5" s="79"/>
      <c r="K5" s="78"/>
      <c r="L5" s="78"/>
    </row>
    <row r="6" spans="1:16" s="22" customFormat="1" ht="15.75" customHeight="1" thickBot="1" x14ac:dyDescent="0.3">
      <c r="A6" s="21"/>
      <c r="B6" s="35"/>
      <c r="C6" s="33"/>
      <c r="D6" s="80"/>
      <c r="E6" s="80"/>
      <c r="F6" s="36"/>
      <c r="G6" s="37"/>
      <c r="H6" s="38"/>
      <c r="I6" s="39"/>
      <c r="J6" s="70"/>
      <c r="K6" s="39"/>
      <c r="L6" s="39"/>
      <c r="M6" s="35"/>
      <c r="N6" s="35"/>
      <c r="O6" s="35"/>
      <c r="P6" s="35"/>
    </row>
    <row r="7" spans="1:16" ht="60.75" thickBot="1" x14ac:dyDescent="0.3">
      <c r="C7" s="34"/>
      <c r="D7" s="139" t="s">
        <v>0</v>
      </c>
      <c r="E7" s="101" t="s">
        <v>56</v>
      </c>
      <c r="F7" s="101" t="s">
        <v>47</v>
      </c>
      <c r="G7" s="102" t="s">
        <v>55</v>
      </c>
      <c r="H7" s="103" t="s">
        <v>48</v>
      </c>
      <c r="I7" s="104" t="s">
        <v>49</v>
      </c>
      <c r="J7" s="104" t="s">
        <v>50</v>
      </c>
      <c r="K7" s="105" t="s">
        <v>51</v>
      </c>
      <c r="L7" s="106" t="s">
        <v>53</v>
      </c>
      <c r="M7" s="106" t="s">
        <v>54</v>
      </c>
    </row>
    <row r="8" spans="1:16" x14ac:dyDescent="0.25">
      <c r="C8" s="34"/>
      <c r="D8" s="91">
        <v>2016</v>
      </c>
      <c r="E8" s="92">
        <v>21897</v>
      </c>
      <c r="F8" s="93">
        <v>311</v>
      </c>
      <c r="G8" s="94">
        <f>F8/E8</f>
        <v>1.4202858839110381E-2</v>
      </c>
      <c r="H8" s="95">
        <v>9463</v>
      </c>
      <c r="I8" s="96">
        <v>98</v>
      </c>
      <c r="J8" s="97">
        <f t="shared" ref="J8:J13" si="0">I8/H8</f>
        <v>1.0356123850787277E-2</v>
      </c>
      <c r="K8" s="98">
        <v>12434</v>
      </c>
      <c r="L8" s="99">
        <v>213</v>
      </c>
      <c r="M8" s="100">
        <f t="shared" ref="M8:M13" si="1">L8/K8</f>
        <v>1.7130448769502975E-2</v>
      </c>
    </row>
    <row r="9" spans="1:16" x14ac:dyDescent="0.25">
      <c r="C9" s="34"/>
      <c r="D9" s="40">
        <v>2017</v>
      </c>
      <c r="E9" s="26">
        <v>24236</v>
      </c>
      <c r="F9" s="27">
        <v>467</v>
      </c>
      <c r="G9" s="28">
        <f t="shared" ref="G9:G12" si="2">F9/E9</f>
        <v>1.9268856246905431E-2</v>
      </c>
      <c r="H9" s="49">
        <v>9450</v>
      </c>
      <c r="I9" s="50">
        <v>145</v>
      </c>
      <c r="J9" s="71">
        <f t="shared" si="0"/>
        <v>1.5343915343915344E-2</v>
      </c>
      <c r="K9" s="51">
        <v>14786</v>
      </c>
      <c r="L9" s="52">
        <v>322</v>
      </c>
      <c r="M9" s="75">
        <f t="shared" si="1"/>
        <v>2.1777356959285812E-2</v>
      </c>
    </row>
    <row r="10" spans="1:16" x14ac:dyDescent="0.25">
      <c r="C10" s="34"/>
      <c r="D10" s="40">
        <v>2018</v>
      </c>
      <c r="E10" s="26">
        <v>21990</v>
      </c>
      <c r="F10" s="27">
        <v>589</v>
      </c>
      <c r="G10" s="28">
        <f t="shared" si="2"/>
        <v>2.6784902228285584E-2</v>
      </c>
      <c r="H10" s="49">
        <v>8272</v>
      </c>
      <c r="I10" s="50">
        <v>163</v>
      </c>
      <c r="J10" s="71">
        <f t="shared" si="0"/>
        <v>1.9705029013539651E-2</v>
      </c>
      <c r="K10" s="51">
        <v>13718</v>
      </c>
      <c r="L10" s="52">
        <v>426</v>
      </c>
      <c r="M10" s="75">
        <f t="shared" si="1"/>
        <v>3.1054089517422365E-2</v>
      </c>
    </row>
    <row r="11" spans="1:16" x14ac:dyDescent="0.25">
      <c r="C11" s="34"/>
      <c r="D11" s="40">
        <v>2019</v>
      </c>
      <c r="E11" s="26">
        <v>19307</v>
      </c>
      <c r="F11" s="27">
        <v>613</v>
      </c>
      <c r="G11" s="28">
        <f t="shared" si="2"/>
        <v>3.1750142435386132E-2</v>
      </c>
      <c r="H11" s="49">
        <v>7213</v>
      </c>
      <c r="I11" s="50">
        <v>185</v>
      </c>
      <c r="J11" s="71">
        <f t="shared" si="0"/>
        <v>2.5648135311243589E-2</v>
      </c>
      <c r="K11" s="51">
        <v>12094</v>
      </c>
      <c r="L11" s="52">
        <v>428</v>
      </c>
      <c r="M11" s="75">
        <f t="shared" si="1"/>
        <v>3.5389449313709277E-2</v>
      </c>
    </row>
    <row r="12" spans="1:16" ht="15.75" thickBot="1" x14ac:dyDescent="0.3">
      <c r="C12" s="35"/>
      <c r="D12" s="53">
        <v>2020</v>
      </c>
      <c r="E12" s="54">
        <v>17530</v>
      </c>
      <c r="F12" s="55">
        <v>577</v>
      </c>
      <c r="G12" s="56">
        <f t="shared" si="2"/>
        <v>3.2915002852253281E-2</v>
      </c>
      <c r="H12" s="57">
        <v>6664</v>
      </c>
      <c r="I12" s="58">
        <v>130</v>
      </c>
      <c r="J12" s="72">
        <f>I12/H12</f>
        <v>1.9507803121248498E-2</v>
      </c>
      <c r="K12" s="59">
        <v>10866</v>
      </c>
      <c r="L12" s="60">
        <v>447</v>
      </c>
      <c r="M12" s="76">
        <f t="shared" si="1"/>
        <v>4.1137493097736059E-2</v>
      </c>
    </row>
    <row r="13" spans="1:16" ht="15.75" thickBot="1" x14ac:dyDescent="0.3">
      <c r="D13" s="65" t="s">
        <v>1</v>
      </c>
      <c r="E13" s="66">
        <v>104960</v>
      </c>
      <c r="F13" s="67">
        <v>2557</v>
      </c>
      <c r="G13" s="68">
        <f>F13/E13</f>
        <v>2.4361661585365853E-2</v>
      </c>
      <c r="H13" s="61">
        <v>41062</v>
      </c>
      <c r="I13" s="62">
        <v>721</v>
      </c>
      <c r="J13" s="73">
        <f t="shared" si="0"/>
        <v>1.7558813501534265E-2</v>
      </c>
      <c r="K13" s="63">
        <v>63898</v>
      </c>
      <c r="L13" s="64">
        <v>1836</v>
      </c>
      <c r="M13" s="77">
        <f t="shared" si="1"/>
        <v>2.873329368681336E-2</v>
      </c>
    </row>
    <row r="15" spans="1:16" x14ac:dyDescent="0.25">
      <c r="A15" s="20"/>
      <c r="B15" s="47"/>
    </row>
  </sheetData>
  <mergeCells count="1">
    <mergeCell ref="D2:G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95B26-89F8-40CB-85D2-FD354FCADCED}">
  <dimension ref="A1:O40"/>
  <sheetViews>
    <sheetView showGridLines="0" topLeftCell="A16" workbookViewId="0">
      <selection activeCell="G43" sqref="G43"/>
    </sheetView>
  </sheetViews>
  <sheetFormatPr defaultRowHeight="15" x14ac:dyDescent="0.25"/>
  <cols>
    <col min="1" max="1" width="4.42578125" style="6" customWidth="1"/>
    <col min="2" max="4" width="4.42578125" style="41" customWidth="1"/>
    <col min="5" max="5" width="9.5703125" style="5" bestFit="1" customWidth="1"/>
    <col min="6" max="6" width="10.5703125" customWidth="1"/>
    <col min="7" max="7" width="9.5703125" customWidth="1"/>
    <col min="8" max="8" width="9" customWidth="1"/>
    <col min="9" max="9" width="8.5703125" customWidth="1"/>
    <col min="10" max="10" width="8.42578125" customWidth="1"/>
    <col min="11" max="11" width="8" bestFit="1" customWidth="1"/>
    <col min="12" max="15" width="6.140625" bestFit="1" customWidth="1"/>
  </cols>
  <sheetData>
    <row r="1" spans="1:15" s="6" customFormat="1" ht="15" customHeight="1" x14ac:dyDescent="0.25">
      <c r="B1" s="45"/>
      <c r="C1" s="45"/>
      <c r="D1" s="45"/>
      <c r="E1" s="46"/>
    </row>
    <row r="2" spans="1:15" s="41" customFormat="1" ht="15" customHeight="1" x14ac:dyDescent="0.25">
      <c r="A2" s="45"/>
      <c r="E2" s="178" t="s">
        <v>57</v>
      </c>
      <c r="F2" s="178"/>
      <c r="G2" s="178"/>
      <c r="H2" s="178"/>
      <c r="I2" s="178"/>
      <c r="J2" s="178"/>
      <c r="K2" s="178"/>
    </row>
    <row r="3" spans="1:15" s="41" customFormat="1" ht="15" customHeight="1" x14ac:dyDescent="0.25">
      <c r="A3" s="45"/>
      <c r="E3" s="178"/>
      <c r="F3" s="178"/>
      <c r="G3" s="178"/>
      <c r="H3" s="178"/>
      <c r="I3" s="178"/>
      <c r="J3" s="178"/>
      <c r="K3" s="178"/>
    </row>
    <row r="4" spans="1:15" s="41" customFormat="1" ht="15" customHeight="1" x14ac:dyDescent="0.25">
      <c r="A4" s="45"/>
      <c r="E4" s="178"/>
      <c r="F4" s="178"/>
      <c r="G4" s="178"/>
      <c r="H4" s="178"/>
      <c r="I4" s="178"/>
      <c r="J4" s="178"/>
      <c r="K4" s="178"/>
    </row>
    <row r="5" spans="1:15" s="41" customFormat="1" ht="14.25" customHeight="1" x14ac:dyDescent="0.25">
      <c r="A5" s="45"/>
      <c r="E5" s="178"/>
      <c r="F5" s="178"/>
      <c r="G5" s="178"/>
      <c r="H5" s="178"/>
      <c r="I5" s="178"/>
      <c r="J5" s="178"/>
      <c r="K5" s="178"/>
    </row>
    <row r="6" spans="1:15" s="41" customFormat="1" ht="14.25" customHeight="1" thickBot="1" x14ac:dyDescent="0.4">
      <c r="A6" s="45"/>
      <c r="E6" s="85"/>
      <c r="F6" s="85"/>
      <c r="G6" s="85"/>
      <c r="H6" s="85"/>
      <c r="I6" s="85"/>
      <c r="J6" s="85"/>
      <c r="K6" s="85"/>
    </row>
    <row r="7" spans="1:15" x14ac:dyDescent="0.25">
      <c r="E7" s="179" t="s">
        <v>42</v>
      </c>
      <c r="F7" s="180"/>
      <c r="G7" s="180"/>
      <c r="H7" s="180"/>
      <c r="I7" s="180"/>
      <c r="J7" s="180"/>
      <c r="K7" s="181"/>
      <c r="L7" s="25"/>
      <c r="M7" s="25"/>
      <c r="N7" s="25"/>
      <c r="O7" s="25"/>
    </row>
    <row r="8" spans="1:15" ht="15.75" thickBot="1" x14ac:dyDescent="0.3">
      <c r="E8" s="194" t="s">
        <v>41</v>
      </c>
      <c r="F8" s="195"/>
      <c r="G8" s="195"/>
      <c r="H8" s="195"/>
      <c r="I8" s="195"/>
      <c r="J8" s="195"/>
      <c r="K8" s="196"/>
      <c r="L8" s="25"/>
      <c r="M8" s="25"/>
      <c r="N8" s="25"/>
      <c r="O8" s="25"/>
    </row>
    <row r="9" spans="1:15" s="5" customFormat="1" ht="15.75" thickBot="1" x14ac:dyDescent="0.3">
      <c r="A9" s="23"/>
      <c r="B9" s="42"/>
      <c r="C9" s="42"/>
      <c r="D9" s="42"/>
      <c r="E9" s="115" t="s">
        <v>0</v>
      </c>
      <c r="F9" s="116">
        <v>99281</v>
      </c>
      <c r="G9" s="116">
        <v>99282</v>
      </c>
      <c r="H9" s="117">
        <v>99283</v>
      </c>
      <c r="I9" s="117">
        <v>99284</v>
      </c>
      <c r="J9" s="117">
        <v>99285</v>
      </c>
      <c r="K9" s="118" t="s">
        <v>13</v>
      </c>
    </row>
    <row r="10" spans="1:15" x14ac:dyDescent="0.25">
      <c r="E10" s="107">
        <v>2016</v>
      </c>
      <c r="F10" s="88" t="s">
        <v>4</v>
      </c>
      <c r="G10" s="88">
        <v>53</v>
      </c>
      <c r="H10" s="88">
        <v>13</v>
      </c>
      <c r="I10" s="88" t="s">
        <v>4</v>
      </c>
      <c r="J10" s="88">
        <v>11</v>
      </c>
      <c r="K10" s="111" t="s">
        <v>4</v>
      </c>
      <c r="L10" s="1"/>
      <c r="M10" s="1"/>
      <c r="N10" s="1"/>
      <c r="O10" s="1"/>
    </row>
    <row r="11" spans="1:15" x14ac:dyDescent="0.25">
      <c r="E11" s="109">
        <v>2017</v>
      </c>
      <c r="F11" s="81" t="s">
        <v>4</v>
      </c>
      <c r="G11" s="81">
        <v>22</v>
      </c>
      <c r="H11" s="81">
        <v>76</v>
      </c>
      <c r="I11" s="81">
        <v>27</v>
      </c>
      <c r="J11" s="81">
        <v>13</v>
      </c>
      <c r="K11" s="112" t="s">
        <v>4</v>
      </c>
      <c r="L11" s="1"/>
      <c r="M11" s="1"/>
      <c r="N11" s="1"/>
      <c r="O11" s="1"/>
    </row>
    <row r="12" spans="1:15" x14ac:dyDescent="0.25">
      <c r="E12" s="109">
        <v>2018</v>
      </c>
      <c r="F12" s="81" t="s">
        <v>4</v>
      </c>
      <c r="G12" s="81">
        <v>18</v>
      </c>
      <c r="H12" s="81">
        <v>74</v>
      </c>
      <c r="I12" s="81">
        <v>54</v>
      </c>
      <c r="J12" s="81">
        <v>10</v>
      </c>
      <c r="K12" s="112" t="s">
        <v>4</v>
      </c>
      <c r="L12" s="1"/>
      <c r="M12" s="1"/>
      <c r="N12" s="1"/>
      <c r="O12" s="1"/>
    </row>
    <row r="13" spans="1:15" x14ac:dyDescent="0.25">
      <c r="E13" s="109">
        <v>2019</v>
      </c>
      <c r="F13" s="81" t="s">
        <v>4</v>
      </c>
      <c r="G13" s="81">
        <v>13</v>
      </c>
      <c r="H13" s="81">
        <v>88</v>
      </c>
      <c r="I13" s="81">
        <v>66</v>
      </c>
      <c r="J13" s="81" t="s">
        <v>4</v>
      </c>
      <c r="K13" s="112" t="s">
        <v>4</v>
      </c>
      <c r="L13" s="1"/>
      <c r="M13" s="1"/>
      <c r="N13" s="1"/>
      <c r="O13" s="1"/>
    </row>
    <row r="14" spans="1:15" ht="15.75" thickBot="1" x14ac:dyDescent="0.3">
      <c r="E14" s="134">
        <v>2020</v>
      </c>
      <c r="F14" s="140" t="s">
        <v>4</v>
      </c>
      <c r="G14" s="140">
        <v>34</v>
      </c>
      <c r="H14" s="140">
        <v>67</v>
      </c>
      <c r="I14" s="140">
        <v>16</v>
      </c>
      <c r="J14" s="140" t="s">
        <v>4</v>
      </c>
      <c r="K14" s="141" t="s">
        <v>4</v>
      </c>
      <c r="L14" s="1"/>
      <c r="M14" s="1"/>
      <c r="N14" s="1"/>
      <c r="O14" s="1"/>
    </row>
    <row r="15" spans="1:15" ht="15.75" thickBot="1" x14ac:dyDescent="0.3">
      <c r="E15" s="129" t="s">
        <v>5</v>
      </c>
      <c r="F15" s="148" t="s">
        <v>15</v>
      </c>
      <c r="G15" s="148">
        <v>140</v>
      </c>
      <c r="H15" s="148">
        <v>318</v>
      </c>
      <c r="I15" s="148" t="s">
        <v>17</v>
      </c>
      <c r="J15" s="148" t="s">
        <v>19</v>
      </c>
      <c r="K15" s="149" t="s">
        <v>4</v>
      </c>
      <c r="L15" s="1"/>
      <c r="M15" s="1"/>
      <c r="N15" s="1"/>
      <c r="O15" s="1"/>
    </row>
    <row r="16" spans="1:15" ht="15.75" thickBot="1" x14ac:dyDescent="0.3">
      <c r="A16" s="13"/>
      <c r="B16" s="43"/>
      <c r="C16" s="43"/>
      <c r="D16" s="43"/>
    </row>
    <row r="17" spans="1:15" x14ac:dyDescent="0.25">
      <c r="E17" s="182" t="s">
        <v>43</v>
      </c>
      <c r="F17" s="183"/>
      <c r="G17" s="183"/>
      <c r="H17" s="183"/>
      <c r="I17" s="183"/>
      <c r="J17" s="183"/>
      <c r="K17" s="184"/>
      <c r="L17" s="25"/>
      <c r="M17" s="25"/>
      <c r="N17" s="25"/>
      <c r="O17" s="25"/>
    </row>
    <row r="18" spans="1:15" ht="15.75" thickBot="1" x14ac:dyDescent="0.3">
      <c r="E18" s="191" t="s">
        <v>40</v>
      </c>
      <c r="F18" s="192"/>
      <c r="G18" s="192"/>
      <c r="H18" s="192"/>
      <c r="I18" s="192"/>
      <c r="J18" s="192"/>
      <c r="K18" s="193"/>
      <c r="L18" s="25"/>
      <c r="M18" s="25"/>
      <c r="N18" s="25"/>
      <c r="O18" s="25"/>
    </row>
    <row r="19" spans="1:15" s="5" customFormat="1" ht="15.75" thickBot="1" x14ac:dyDescent="0.3">
      <c r="A19" s="23"/>
      <c r="B19" s="42"/>
      <c r="C19" s="42"/>
      <c r="D19" s="42"/>
      <c r="E19" s="119" t="s">
        <v>0</v>
      </c>
      <c r="F19" s="120">
        <v>99281</v>
      </c>
      <c r="G19" s="120">
        <v>99282</v>
      </c>
      <c r="H19" s="121">
        <v>99283</v>
      </c>
      <c r="I19" s="121">
        <v>99284</v>
      </c>
      <c r="J19" s="121">
        <v>99285</v>
      </c>
      <c r="K19" s="122" t="s">
        <v>13</v>
      </c>
    </row>
    <row r="20" spans="1:15" x14ac:dyDescent="0.25">
      <c r="E20" s="107">
        <v>2016</v>
      </c>
      <c r="F20" s="89">
        <v>14</v>
      </c>
      <c r="G20" s="89">
        <v>109</v>
      </c>
      <c r="H20" s="89">
        <v>41</v>
      </c>
      <c r="I20" s="89" t="s">
        <v>4</v>
      </c>
      <c r="J20" s="89">
        <v>34</v>
      </c>
      <c r="K20" s="108" t="s">
        <v>4</v>
      </c>
      <c r="L20" s="3"/>
      <c r="M20" s="4"/>
      <c r="N20" s="4"/>
      <c r="O20" s="3"/>
    </row>
    <row r="21" spans="1:15" x14ac:dyDescent="0.25">
      <c r="E21" s="109">
        <v>2017</v>
      </c>
      <c r="F21" s="82" t="s">
        <v>4</v>
      </c>
      <c r="G21" s="82">
        <v>35</v>
      </c>
      <c r="H21" s="82">
        <v>163</v>
      </c>
      <c r="I21" s="82">
        <v>76</v>
      </c>
      <c r="J21" s="82">
        <v>39</v>
      </c>
      <c r="K21" s="110" t="s">
        <v>4</v>
      </c>
      <c r="L21" s="3"/>
      <c r="M21" s="4"/>
      <c r="N21" s="4"/>
      <c r="O21" s="4"/>
    </row>
    <row r="22" spans="1:15" x14ac:dyDescent="0.25">
      <c r="E22" s="109">
        <v>2018</v>
      </c>
      <c r="F22" s="82" t="s">
        <v>4</v>
      </c>
      <c r="G22" s="82">
        <v>49</v>
      </c>
      <c r="H22" s="82">
        <v>171</v>
      </c>
      <c r="I22" s="82">
        <v>143</v>
      </c>
      <c r="J22" s="82">
        <v>60</v>
      </c>
      <c r="K22" s="110" t="s">
        <v>4</v>
      </c>
      <c r="L22" s="3"/>
      <c r="M22" s="3"/>
      <c r="N22" s="4"/>
      <c r="O22" s="4"/>
    </row>
    <row r="23" spans="1:15" x14ac:dyDescent="0.25">
      <c r="E23" s="109">
        <v>2019</v>
      </c>
      <c r="F23" s="82">
        <v>22</v>
      </c>
      <c r="G23" s="82">
        <v>46</v>
      </c>
      <c r="H23" s="82">
        <v>213</v>
      </c>
      <c r="I23" s="82">
        <v>108</v>
      </c>
      <c r="J23" s="82" t="s">
        <v>4</v>
      </c>
      <c r="K23" s="110" t="s">
        <v>4</v>
      </c>
      <c r="L23" s="4"/>
      <c r="M23" s="4"/>
      <c r="N23" s="4"/>
      <c r="O23" s="4"/>
    </row>
    <row r="24" spans="1:15" ht="15.75" thickBot="1" x14ac:dyDescent="0.3">
      <c r="E24" s="134">
        <v>2020</v>
      </c>
      <c r="F24" s="144">
        <v>21</v>
      </c>
      <c r="G24" s="144">
        <v>132</v>
      </c>
      <c r="H24" s="144">
        <v>207</v>
      </c>
      <c r="I24" s="144">
        <v>56</v>
      </c>
      <c r="J24" s="144" t="s">
        <v>4</v>
      </c>
      <c r="K24" s="145" t="s">
        <v>4</v>
      </c>
      <c r="L24" s="4"/>
      <c r="M24" s="4"/>
      <c r="N24" s="4"/>
      <c r="O24" s="4"/>
    </row>
    <row r="25" spans="1:15" ht="15.75" thickBot="1" x14ac:dyDescent="0.3">
      <c r="E25" s="129" t="s">
        <v>5</v>
      </c>
      <c r="F25" s="146" t="s">
        <v>16</v>
      </c>
      <c r="G25" s="146">
        <v>371</v>
      </c>
      <c r="H25" s="146">
        <v>795</v>
      </c>
      <c r="I25" s="146" t="s">
        <v>18</v>
      </c>
      <c r="J25" s="146" t="s">
        <v>6</v>
      </c>
      <c r="K25" s="147" t="s">
        <v>4</v>
      </c>
      <c r="L25" s="4"/>
      <c r="M25" s="4"/>
      <c r="N25" s="4"/>
      <c r="O25" s="4"/>
    </row>
    <row r="26" spans="1:15" ht="15.75" thickBot="1" x14ac:dyDescent="0.3"/>
    <row r="27" spans="1:15" x14ac:dyDescent="0.25">
      <c r="E27" s="185" t="s">
        <v>58</v>
      </c>
      <c r="F27" s="186"/>
      <c r="G27" s="186"/>
      <c r="H27" s="186"/>
      <c r="I27" s="186"/>
      <c r="J27" s="186"/>
      <c r="K27" s="187"/>
      <c r="L27" s="25"/>
      <c r="M27" s="25"/>
      <c r="N27" s="25"/>
      <c r="O27" s="25"/>
    </row>
    <row r="28" spans="1:15" ht="15.75" thickBot="1" x14ac:dyDescent="0.3">
      <c r="E28" s="188" t="s">
        <v>40</v>
      </c>
      <c r="F28" s="189"/>
      <c r="G28" s="189"/>
      <c r="H28" s="189"/>
      <c r="I28" s="189"/>
      <c r="J28" s="189"/>
      <c r="K28" s="190"/>
      <c r="L28" s="25"/>
      <c r="M28" s="25"/>
      <c r="N28" s="25"/>
      <c r="O28" s="25"/>
    </row>
    <row r="29" spans="1:15" s="5" customFormat="1" ht="15.75" thickBot="1" x14ac:dyDescent="0.3">
      <c r="A29" s="23"/>
      <c r="B29" s="42"/>
      <c r="C29" s="42"/>
      <c r="D29" s="42"/>
      <c r="E29" s="123" t="s">
        <v>0</v>
      </c>
      <c r="F29" s="124">
        <v>99281</v>
      </c>
      <c r="G29" s="124">
        <v>99282</v>
      </c>
      <c r="H29" s="125">
        <v>99283</v>
      </c>
      <c r="I29" s="125">
        <v>99284</v>
      </c>
      <c r="J29" s="125">
        <v>99285</v>
      </c>
      <c r="K29" s="126" t="s">
        <v>13</v>
      </c>
    </row>
    <row r="30" spans="1:15" x14ac:dyDescent="0.25">
      <c r="E30" s="107">
        <v>2016</v>
      </c>
      <c r="F30" s="90">
        <v>24</v>
      </c>
      <c r="G30" s="90">
        <v>162</v>
      </c>
      <c r="H30" s="88">
        <v>54</v>
      </c>
      <c r="I30" s="88">
        <v>23</v>
      </c>
      <c r="J30" s="88">
        <v>45</v>
      </c>
      <c r="K30" s="111" t="s">
        <v>4</v>
      </c>
      <c r="L30" s="1"/>
      <c r="M30" s="1"/>
      <c r="N30" s="1"/>
      <c r="O30" s="1"/>
    </row>
    <row r="31" spans="1:15" x14ac:dyDescent="0.25">
      <c r="E31" s="109">
        <v>2017</v>
      </c>
      <c r="F31" s="83">
        <v>11</v>
      </c>
      <c r="G31" s="83">
        <v>57</v>
      </c>
      <c r="H31" s="81">
        <v>239</v>
      </c>
      <c r="I31" s="81">
        <v>103</v>
      </c>
      <c r="J31" s="81">
        <v>52</v>
      </c>
      <c r="K31" s="112" t="s">
        <v>4</v>
      </c>
      <c r="L31" s="1"/>
      <c r="M31" s="1"/>
      <c r="N31" s="1"/>
      <c r="O31" s="1"/>
    </row>
    <row r="32" spans="1:15" x14ac:dyDescent="0.25">
      <c r="E32" s="109">
        <v>2018</v>
      </c>
      <c r="F32" s="81" t="s">
        <v>4</v>
      </c>
      <c r="G32" s="83">
        <v>67</v>
      </c>
      <c r="H32" s="81">
        <v>245</v>
      </c>
      <c r="I32" s="81">
        <v>197</v>
      </c>
      <c r="J32" s="81">
        <v>70</v>
      </c>
      <c r="K32" s="112" t="s">
        <v>4</v>
      </c>
      <c r="L32" s="1"/>
      <c r="M32" s="1"/>
      <c r="N32" s="1"/>
      <c r="O32" s="1"/>
    </row>
    <row r="33" spans="1:15" x14ac:dyDescent="0.25">
      <c r="E33" s="109">
        <v>2019</v>
      </c>
      <c r="F33" s="83">
        <v>28</v>
      </c>
      <c r="G33" s="83">
        <v>59</v>
      </c>
      <c r="H33" s="81">
        <v>301</v>
      </c>
      <c r="I33" s="81">
        <v>174</v>
      </c>
      <c r="J33" s="81">
        <v>47</v>
      </c>
      <c r="K33" s="112" t="s">
        <v>4</v>
      </c>
      <c r="L33" s="1"/>
      <c r="M33" s="1"/>
      <c r="N33" s="1"/>
      <c r="O33" s="1"/>
    </row>
    <row r="34" spans="1:15" ht="15.75" thickBot="1" x14ac:dyDescent="0.3">
      <c r="E34" s="134">
        <v>2020</v>
      </c>
      <c r="F34" s="84">
        <v>27</v>
      </c>
      <c r="G34" s="84">
        <v>166</v>
      </c>
      <c r="H34" s="140">
        <v>274</v>
      </c>
      <c r="I34" s="140">
        <v>72</v>
      </c>
      <c r="J34" s="140">
        <v>35</v>
      </c>
      <c r="K34" s="141" t="s">
        <v>4</v>
      </c>
      <c r="L34" s="1"/>
      <c r="M34" s="1"/>
      <c r="N34" s="1"/>
      <c r="O34" s="1"/>
    </row>
    <row r="35" spans="1:15" ht="15.75" thickBot="1" x14ac:dyDescent="0.3">
      <c r="E35" s="129" t="s">
        <v>5</v>
      </c>
      <c r="F35" s="142" t="s">
        <v>14</v>
      </c>
      <c r="G35" s="142">
        <v>511</v>
      </c>
      <c r="H35" s="142">
        <v>1113</v>
      </c>
      <c r="I35" s="142">
        <v>569</v>
      </c>
      <c r="J35" s="142">
        <v>249</v>
      </c>
      <c r="K35" s="143">
        <v>20</v>
      </c>
      <c r="L35" s="2"/>
      <c r="M35" s="2"/>
      <c r="N35" s="2"/>
      <c r="O35" s="2"/>
    </row>
    <row r="36" spans="1:15" ht="15.75" thickBot="1" x14ac:dyDescent="0.3">
      <c r="A36" s="29"/>
      <c r="B36" s="44"/>
      <c r="C36" s="44"/>
      <c r="D36" s="44"/>
      <c r="E36" s="157" t="s">
        <v>1</v>
      </c>
      <c r="F36" s="176" t="s">
        <v>59</v>
      </c>
      <c r="G36" s="177"/>
      <c r="H36" s="177"/>
      <c r="I36" s="177"/>
      <c r="J36" s="177"/>
      <c r="K36" s="158"/>
      <c r="L36" s="2"/>
      <c r="M36" s="2"/>
      <c r="N36" s="2"/>
      <c r="O36" s="2"/>
    </row>
    <row r="37" spans="1:15" ht="15.75" thickBot="1" x14ac:dyDescent="0.3">
      <c r="E37" s="129">
        <f>SUM(F35:J35)</f>
        <v>2442</v>
      </c>
      <c r="F37" s="130">
        <f>90/2442</f>
        <v>3.6855036855036855E-2</v>
      </c>
      <c r="G37" s="130">
        <f>G35/E37</f>
        <v>0.20925470925470926</v>
      </c>
      <c r="H37" s="130">
        <f>H35/E37</f>
        <v>0.4557739557739558</v>
      </c>
      <c r="I37" s="130">
        <f>I35/E37</f>
        <v>0.23300573300573302</v>
      </c>
      <c r="J37" s="130">
        <f>J35/E37</f>
        <v>0.10196560196560196</v>
      </c>
      <c r="K37" s="131"/>
    </row>
    <row r="40" spans="1:15" x14ac:dyDescent="0.25">
      <c r="C40" s="204" t="s">
        <v>67</v>
      </c>
    </row>
  </sheetData>
  <mergeCells count="8">
    <mergeCell ref="F36:J36"/>
    <mergeCell ref="E2:K5"/>
    <mergeCell ref="E7:K7"/>
    <mergeCell ref="E17:K17"/>
    <mergeCell ref="E27:K27"/>
    <mergeCell ref="E28:K28"/>
    <mergeCell ref="E18:K18"/>
    <mergeCell ref="E8:K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6456F-1843-4B45-BEFD-58D7E86E448F}">
  <dimension ref="A1:K16"/>
  <sheetViews>
    <sheetView showGridLines="0" workbookViewId="0">
      <selection activeCell="H30" sqref="H30"/>
    </sheetView>
  </sheetViews>
  <sheetFormatPr defaultRowHeight="15" x14ac:dyDescent="0.25"/>
  <cols>
    <col min="1" max="1" width="4.42578125" style="6" customWidth="1"/>
    <col min="2" max="4" width="4.42578125" style="41" customWidth="1"/>
    <col min="5" max="5" width="13.5703125" style="24" customWidth="1"/>
    <col min="6" max="6" width="12.140625" customWidth="1"/>
    <col min="7" max="7" width="8.5703125" bestFit="1" customWidth="1"/>
    <col min="8" max="8" width="13.140625" customWidth="1"/>
    <col min="9" max="9" width="8.5703125" bestFit="1" customWidth="1"/>
    <col min="10" max="10" width="12.42578125" customWidth="1"/>
    <col min="11" max="11" width="12" customWidth="1"/>
  </cols>
  <sheetData>
    <row r="1" spans="1:11" s="6" customFormat="1" ht="15" customHeight="1" x14ac:dyDescent="0.25">
      <c r="B1" s="45"/>
      <c r="C1" s="45"/>
      <c r="D1" s="29"/>
      <c r="E1" s="156"/>
    </row>
    <row r="2" spans="1:11" ht="14.25" customHeight="1" x14ac:dyDescent="0.25">
      <c r="E2" s="201" t="s">
        <v>60</v>
      </c>
      <c r="F2" s="201"/>
      <c r="G2" s="201"/>
      <c r="H2" s="201"/>
      <c r="I2" s="201"/>
      <c r="J2" s="201"/>
      <c r="K2" s="201"/>
    </row>
    <row r="3" spans="1:11" ht="13.35" customHeight="1" x14ac:dyDescent="0.25">
      <c r="E3" s="201"/>
      <c r="F3" s="201"/>
      <c r="G3" s="201"/>
      <c r="H3" s="201"/>
      <c r="I3" s="201"/>
      <c r="J3" s="201"/>
      <c r="K3" s="201"/>
    </row>
    <row r="4" spans="1:11" ht="37.700000000000003" customHeight="1" thickBot="1" x14ac:dyDescent="0.3">
      <c r="E4" s="202"/>
      <c r="F4" s="202"/>
      <c r="G4" s="202"/>
      <c r="H4" s="202"/>
      <c r="I4" s="202"/>
      <c r="J4" s="202"/>
      <c r="K4" s="202"/>
    </row>
    <row r="5" spans="1:11" x14ac:dyDescent="0.25">
      <c r="E5" s="150"/>
      <c r="F5" s="197" t="s">
        <v>2</v>
      </c>
      <c r="G5" s="197"/>
      <c r="H5" s="198" t="s">
        <v>3</v>
      </c>
      <c r="I5" s="198"/>
      <c r="J5" s="199" t="s">
        <v>61</v>
      </c>
      <c r="K5" s="200"/>
    </row>
    <row r="6" spans="1:11" ht="15.75" thickBot="1" x14ac:dyDescent="0.3">
      <c r="E6" s="151" t="s">
        <v>0</v>
      </c>
      <c r="F6" s="127" t="s">
        <v>63</v>
      </c>
      <c r="G6" s="127" t="s">
        <v>62</v>
      </c>
      <c r="H6" s="128" t="s">
        <v>63</v>
      </c>
      <c r="I6" s="128" t="s">
        <v>62</v>
      </c>
      <c r="J6" s="113" t="s">
        <v>63</v>
      </c>
      <c r="K6" s="114" t="s">
        <v>62</v>
      </c>
    </row>
    <row r="7" spans="1:11" x14ac:dyDescent="0.25">
      <c r="E7" s="152">
        <v>2016</v>
      </c>
      <c r="F7" s="87">
        <v>7632.45</v>
      </c>
      <c r="G7" s="87">
        <v>355.21</v>
      </c>
      <c r="H7" s="87">
        <v>3572.23</v>
      </c>
      <c r="I7" s="87">
        <v>93.34</v>
      </c>
      <c r="J7" s="87">
        <v>5326.89</v>
      </c>
      <c r="K7" s="132">
        <v>175.86</v>
      </c>
    </row>
    <row r="8" spans="1:11" x14ac:dyDescent="0.25">
      <c r="E8" s="153">
        <v>2017</v>
      </c>
      <c r="F8" s="86">
        <v>7988.54</v>
      </c>
      <c r="G8" s="86">
        <v>398.18</v>
      </c>
      <c r="H8" s="86">
        <v>2991.49</v>
      </c>
      <c r="I8" s="86">
        <v>102.1</v>
      </c>
      <c r="J8" s="86">
        <v>4939.92</v>
      </c>
      <c r="K8" s="133">
        <v>194.03</v>
      </c>
    </row>
    <row r="9" spans="1:11" x14ac:dyDescent="0.25">
      <c r="E9" s="153">
        <v>2018</v>
      </c>
      <c r="F9" s="86">
        <v>8024.11</v>
      </c>
      <c r="G9" s="86">
        <v>598.15</v>
      </c>
      <c r="H9" s="86">
        <v>3144.13</v>
      </c>
      <c r="I9" s="86">
        <v>97.43</v>
      </c>
      <c r="J9" s="86">
        <v>4979.84</v>
      </c>
      <c r="K9" s="133">
        <v>236</v>
      </c>
    </row>
    <row r="10" spans="1:11" x14ac:dyDescent="0.25">
      <c r="E10" s="153">
        <v>2019</v>
      </c>
      <c r="F10" s="86">
        <v>8158.47</v>
      </c>
      <c r="G10" s="86">
        <v>728.64</v>
      </c>
      <c r="H10" s="86">
        <v>3184.92</v>
      </c>
      <c r="I10" s="86">
        <v>85.7</v>
      </c>
      <c r="J10" s="86">
        <v>5068.5200000000004</v>
      </c>
      <c r="K10" s="133">
        <v>279.73</v>
      </c>
    </row>
    <row r="11" spans="1:11" ht="15.75" thickBot="1" x14ac:dyDescent="0.3">
      <c r="E11" s="154">
        <v>2020</v>
      </c>
      <c r="F11" s="135">
        <v>8342.8799999999992</v>
      </c>
      <c r="G11" s="135">
        <v>370.1</v>
      </c>
      <c r="H11" s="135">
        <v>3110.16</v>
      </c>
      <c r="I11" s="135">
        <v>69.52</v>
      </c>
      <c r="J11" s="135">
        <v>5099.37</v>
      </c>
      <c r="K11" s="136">
        <v>137.24</v>
      </c>
    </row>
    <row r="12" spans="1:11" ht="45.75" thickBot="1" x14ac:dyDescent="0.3">
      <c r="E12" s="155" t="s">
        <v>44</v>
      </c>
      <c r="F12" s="137">
        <v>8001.38</v>
      </c>
      <c r="G12" s="137">
        <v>517.28</v>
      </c>
      <c r="H12" s="137">
        <v>3194.07</v>
      </c>
      <c r="I12" s="137">
        <v>88.24</v>
      </c>
      <c r="J12" s="137">
        <v>5079.3</v>
      </c>
      <c r="K12" s="138">
        <v>209.22</v>
      </c>
    </row>
    <row r="13" spans="1:11" x14ac:dyDescent="0.25">
      <c r="A13" s="13"/>
      <c r="B13" s="43"/>
      <c r="C13" s="43"/>
      <c r="D13" s="43"/>
    </row>
    <row r="14" spans="1:11" ht="15" customHeight="1" x14ac:dyDescent="0.25">
      <c r="D14" s="203" t="s">
        <v>64</v>
      </c>
      <c r="E14" s="203"/>
      <c r="F14" s="203"/>
      <c r="G14" s="203"/>
      <c r="H14" s="203"/>
      <c r="I14" s="203"/>
      <c r="J14" s="203"/>
      <c r="K14" s="203"/>
    </row>
    <row r="15" spans="1:11" x14ac:dyDescent="0.25">
      <c r="D15" s="203"/>
      <c r="E15" s="203"/>
      <c r="F15" s="203"/>
      <c r="G15" s="203"/>
      <c r="H15" s="203"/>
      <c r="I15" s="203"/>
      <c r="J15" s="203"/>
      <c r="K15" s="203"/>
    </row>
    <row r="16" spans="1:11" x14ac:dyDescent="0.25">
      <c r="D16" s="203"/>
      <c r="E16" s="203"/>
      <c r="F16" s="203"/>
      <c r="G16" s="203"/>
      <c r="H16" s="203"/>
      <c r="I16" s="203"/>
      <c r="J16" s="203"/>
      <c r="K16" s="203"/>
    </row>
  </sheetData>
  <mergeCells count="5">
    <mergeCell ref="F5:G5"/>
    <mergeCell ref="H5:I5"/>
    <mergeCell ref="J5:K5"/>
    <mergeCell ref="E2:K4"/>
    <mergeCell ref="D14:K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Methodology</vt:lpstr>
      <vt:lpstr>Deliveries</vt:lpstr>
      <vt:lpstr>Claims By ED Severity Code</vt:lpstr>
      <vt:lpstr>Costs</vt:lpstr>
    </vt:vector>
  </TitlesOfParts>
  <Company>Center for Improving Value in Health 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 Leather</dc:creator>
  <cp:lastModifiedBy>Clare Leather</cp:lastModifiedBy>
  <dcterms:created xsi:type="dcterms:W3CDTF">2021-12-03T21:47:57Z</dcterms:created>
  <dcterms:modified xsi:type="dcterms:W3CDTF">2022-12-19T18:23:03Z</dcterms:modified>
</cp:coreProperties>
</file>